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SK ERIN\2. Buying a house\"/>
    </mc:Choice>
  </mc:AlternateContent>
  <xr:revisionPtr revIDLastSave="0" documentId="13_ncr:1_{646CC411-A23C-49C1-A8A6-87313BCABC5C}" xr6:coauthVersionLast="47" xr6:coauthVersionMax="47" xr10:uidLastSave="{00000000-0000-0000-0000-000000000000}"/>
  <workbookProtection workbookAlgorithmName="SHA-512" workbookHashValue="DwAlXe7vOcPRwrvjgswmAvna59+hwDKaDFYiRG9V7IAUZCuB6JzRSl2CSzGuK5u1loxgZwPjM2JaYlCnyRFCAg==" workbookSaltValue="5A5KhNtLnIFgjR66Fwcybw==" workbookSpinCount="100000" lockStructure="1"/>
  <bookViews>
    <workbookView xWindow="-110" yWindow="-110" windowWidth="19420" windowHeight="10420" xr2:uid="{00000000-000D-0000-FFFF-FFFF00000000}"/>
  </bookViews>
  <sheets>
    <sheet name="Loan Amounts, 20% deposit" sheetId="4" r:id="rId1"/>
    <sheet name="Loan Amounts, 10% deposit" sheetId="8" r:id="rId2"/>
    <sheet name="Loan Amounts, 5% deposit" sheetId="9" r:id="rId3"/>
  </sheets>
  <calcPr calcId="191029"/>
</workbook>
</file>

<file path=xl/calcChain.xml><?xml version="1.0" encoding="utf-8"?>
<calcChain xmlns="http://schemas.openxmlformats.org/spreadsheetml/2006/main">
  <c r="G6" i="4" l="1"/>
  <c r="B10" i="9"/>
  <c r="B11" i="9"/>
  <c r="E11" i="9" s="1"/>
  <c r="B12" i="9"/>
  <c r="B13" i="9"/>
  <c r="B14" i="9"/>
  <c r="B15" i="9"/>
  <c r="B16" i="9"/>
  <c r="B17" i="9"/>
  <c r="B18" i="9"/>
  <c r="B19" i="9"/>
  <c r="E19" i="9" s="1"/>
  <c r="B20" i="9"/>
  <c r="B21" i="9"/>
  <c r="B22" i="9"/>
  <c r="B23" i="9"/>
  <c r="B24" i="9"/>
  <c r="E24" i="9" s="1"/>
  <c r="B25" i="9"/>
  <c r="B26" i="9"/>
  <c r="B27" i="9"/>
  <c r="B28" i="9"/>
  <c r="B29" i="9"/>
  <c r="B30" i="9"/>
  <c r="B31" i="9"/>
  <c r="B32" i="9"/>
  <c r="B33" i="9"/>
  <c r="B34" i="9"/>
  <c r="B35" i="9"/>
  <c r="E35" i="9" s="1"/>
  <c r="B36" i="9"/>
  <c r="B37" i="9"/>
  <c r="B38" i="9"/>
  <c r="B39" i="9"/>
  <c r="B40" i="9"/>
  <c r="E40" i="9" s="1"/>
  <c r="B41" i="9"/>
  <c r="B42" i="9"/>
  <c r="B43" i="9"/>
  <c r="E43" i="9" s="1"/>
  <c r="B44" i="9"/>
  <c r="B45" i="9"/>
  <c r="B46" i="9"/>
  <c r="B47" i="9"/>
  <c r="B48" i="9"/>
  <c r="E48" i="9" s="1"/>
  <c r="B49" i="9"/>
  <c r="B50" i="9"/>
  <c r="B51" i="9"/>
  <c r="E51" i="9" s="1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D67" i="9" s="1"/>
  <c r="B68" i="9"/>
  <c r="B69" i="9"/>
  <c r="D69" i="9" s="1"/>
  <c r="B70" i="9"/>
  <c r="B71" i="9"/>
  <c r="D71" i="9" s="1"/>
  <c r="B72" i="9"/>
  <c r="B73" i="9"/>
  <c r="B74" i="9"/>
  <c r="E74" i="9" s="1"/>
  <c r="AC74" i="9" s="1"/>
  <c r="AB74" i="9" s="1"/>
  <c r="B75" i="9"/>
  <c r="D75" i="9" s="1"/>
  <c r="B76" i="9"/>
  <c r="B77" i="9"/>
  <c r="D77" i="9" s="1"/>
  <c r="B78" i="9"/>
  <c r="B79" i="9"/>
  <c r="E79" i="9" s="1"/>
  <c r="B80" i="9"/>
  <c r="B81" i="9"/>
  <c r="B82" i="9"/>
  <c r="E82" i="9" s="1"/>
  <c r="B83" i="9"/>
  <c r="E83" i="9" s="1"/>
  <c r="B84" i="9"/>
  <c r="B85" i="9"/>
  <c r="E85" i="9" s="1"/>
  <c r="B86" i="9"/>
  <c r="B87" i="9"/>
  <c r="E87" i="9" s="1"/>
  <c r="B88" i="9"/>
  <c r="B89" i="9"/>
  <c r="B90" i="9"/>
  <c r="E90" i="9" s="1"/>
  <c r="B91" i="9"/>
  <c r="E91" i="9" s="1"/>
  <c r="B92" i="9"/>
  <c r="B93" i="9"/>
  <c r="E93" i="9" s="1"/>
  <c r="B94" i="9"/>
  <c r="B95" i="9"/>
  <c r="B96" i="9"/>
  <c r="E96" i="9" s="1"/>
  <c r="B97" i="9"/>
  <c r="B98" i="9"/>
  <c r="B99" i="9"/>
  <c r="E99" i="9" s="1"/>
  <c r="B100" i="9"/>
  <c r="E100" i="9" s="1"/>
  <c r="B101" i="9"/>
  <c r="E101" i="9" s="1"/>
  <c r="B102" i="9"/>
  <c r="B103" i="9"/>
  <c r="E103" i="9" s="1"/>
  <c r="B104" i="9"/>
  <c r="E104" i="9" s="1"/>
  <c r="B105" i="9"/>
  <c r="B106" i="9"/>
  <c r="B107" i="9"/>
  <c r="E107" i="9" s="1"/>
  <c r="B108" i="9"/>
  <c r="B109" i="9"/>
  <c r="B110" i="9"/>
  <c r="B111" i="9"/>
  <c r="E111" i="9" s="1"/>
  <c r="B112" i="9"/>
  <c r="B113" i="9"/>
  <c r="B114" i="9"/>
  <c r="E114" i="9" s="1"/>
  <c r="B115" i="9"/>
  <c r="E115" i="9" s="1"/>
  <c r="B116" i="9"/>
  <c r="E116" i="9" s="1"/>
  <c r="B5" i="9"/>
  <c r="E5" i="9" s="1"/>
  <c r="AG5" i="9" s="1"/>
  <c r="AF5" i="9" s="1"/>
  <c r="B6" i="9"/>
  <c r="B7" i="9"/>
  <c r="B8" i="9"/>
  <c r="B9" i="9"/>
  <c r="B4" i="9"/>
  <c r="B11" i="8"/>
  <c r="D11" i="8" s="1"/>
  <c r="B12" i="8"/>
  <c r="B13" i="8"/>
  <c r="B14" i="8"/>
  <c r="B15" i="8"/>
  <c r="B16" i="8"/>
  <c r="B17" i="8"/>
  <c r="E17" i="8" s="1"/>
  <c r="B18" i="8"/>
  <c r="B19" i="8"/>
  <c r="E19" i="8" s="1"/>
  <c r="I19" i="8" s="1"/>
  <c r="H19" i="8" s="1"/>
  <c r="J19" i="8" s="1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D35" i="8" s="1"/>
  <c r="B36" i="8"/>
  <c r="B37" i="8"/>
  <c r="B38" i="8"/>
  <c r="B39" i="8"/>
  <c r="B40" i="8"/>
  <c r="B41" i="8"/>
  <c r="E41" i="8" s="1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E57" i="8" s="1"/>
  <c r="B58" i="8"/>
  <c r="B59" i="8"/>
  <c r="D59" i="8" s="1"/>
  <c r="B60" i="8"/>
  <c r="B61" i="8"/>
  <c r="B62" i="8"/>
  <c r="B63" i="8"/>
  <c r="B64" i="8"/>
  <c r="B65" i="8"/>
  <c r="E65" i="8" s="1"/>
  <c r="B66" i="8"/>
  <c r="B67" i="8"/>
  <c r="E67" i="8" s="1"/>
  <c r="B68" i="8"/>
  <c r="B69" i="8"/>
  <c r="B70" i="8"/>
  <c r="B71" i="8"/>
  <c r="B72" i="8"/>
  <c r="B73" i="8"/>
  <c r="E73" i="8" s="1"/>
  <c r="B74" i="8"/>
  <c r="B75" i="8"/>
  <c r="D75" i="8" s="1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E91" i="8" s="1"/>
  <c r="AC91" i="8" s="1"/>
  <c r="AB91" i="8" s="1"/>
  <c r="B92" i="8"/>
  <c r="B93" i="8"/>
  <c r="B94" i="8"/>
  <c r="B95" i="8"/>
  <c r="B96" i="8"/>
  <c r="B97" i="8"/>
  <c r="E97" i="8" s="1"/>
  <c r="B98" i="8"/>
  <c r="B99" i="8"/>
  <c r="E99" i="8" s="1"/>
  <c r="B100" i="8"/>
  <c r="B101" i="8"/>
  <c r="B102" i="8"/>
  <c r="B103" i="8"/>
  <c r="B104" i="8"/>
  <c r="B105" i="8"/>
  <c r="E105" i="8" s="1"/>
  <c r="B106" i="8"/>
  <c r="B107" i="8"/>
  <c r="E107" i="8" s="1"/>
  <c r="B108" i="8"/>
  <c r="B109" i="8"/>
  <c r="B110" i="8"/>
  <c r="B111" i="8"/>
  <c r="B112" i="8"/>
  <c r="B113" i="8"/>
  <c r="E113" i="8" s="1"/>
  <c r="B114" i="8"/>
  <c r="B115" i="8"/>
  <c r="D115" i="8" s="1"/>
  <c r="B116" i="8"/>
  <c r="B5" i="8"/>
  <c r="B6" i="8"/>
  <c r="B7" i="8"/>
  <c r="B8" i="8"/>
  <c r="B9" i="8"/>
  <c r="B10" i="8"/>
  <c r="B4" i="8"/>
  <c r="C116" i="9"/>
  <c r="C115" i="9"/>
  <c r="C114" i="9"/>
  <c r="AG113" i="9"/>
  <c r="AF113" i="9" s="1"/>
  <c r="C113" i="9"/>
  <c r="D113" i="9" s="1"/>
  <c r="E113" i="9"/>
  <c r="Q113" i="9" s="1"/>
  <c r="P113" i="9" s="1"/>
  <c r="E112" i="9"/>
  <c r="AK112" i="9" s="1"/>
  <c r="AJ112" i="9" s="1"/>
  <c r="C112" i="9"/>
  <c r="C111" i="9"/>
  <c r="E110" i="9"/>
  <c r="D110" i="9"/>
  <c r="C110" i="9"/>
  <c r="I109" i="9"/>
  <c r="H109" i="9" s="1"/>
  <c r="C109" i="9"/>
  <c r="E109" i="9"/>
  <c r="Q109" i="9" s="1"/>
  <c r="P109" i="9" s="1"/>
  <c r="E108" i="9"/>
  <c r="U108" i="9" s="1"/>
  <c r="T108" i="9" s="1"/>
  <c r="S108" i="9" s="1"/>
  <c r="C108" i="9"/>
  <c r="D108" i="9" s="1"/>
  <c r="C107" i="9"/>
  <c r="U106" i="9"/>
  <c r="T106" i="9" s="1"/>
  <c r="E106" i="9"/>
  <c r="AK106" i="9" s="1"/>
  <c r="AJ106" i="9" s="1"/>
  <c r="AI106" i="9" s="1"/>
  <c r="C106" i="9"/>
  <c r="C105" i="9"/>
  <c r="D105" i="9" s="1"/>
  <c r="E105" i="9"/>
  <c r="AG105" i="9" s="1"/>
  <c r="AF105" i="9" s="1"/>
  <c r="C104" i="9"/>
  <c r="D103" i="9"/>
  <c r="C103" i="9"/>
  <c r="E102" i="9"/>
  <c r="AG102" i="9" s="1"/>
  <c r="AF102" i="9" s="1"/>
  <c r="C102" i="9"/>
  <c r="D102" i="9" s="1"/>
  <c r="D101" i="9"/>
  <c r="C101" i="9"/>
  <c r="C100" i="9"/>
  <c r="D100" i="9" s="1"/>
  <c r="C99" i="9"/>
  <c r="E98" i="9"/>
  <c r="AK98" i="9" s="1"/>
  <c r="AJ98" i="9" s="1"/>
  <c r="C98" i="9"/>
  <c r="D98" i="9" s="1"/>
  <c r="E97" i="9"/>
  <c r="C97" i="9"/>
  <c r="D97" i="9" s="1"/>
  <c r="C96" i="9"/>
  <c r="C95" i="9"/>
  <c r="E94" i="9"/>
  <c r="Y94" i="9" s="1"/>
  <c r="X94" i="9" s="1"/>
  <c r="C94" i="9"/>
  <c r="D94" i="9" s="1"/>
  <c r="C93" i="9"/>
  <c r="Y92" i="9"/>
  <c r="X92" i="9" s="1"/>
  <c r="E92" i="9"/>
  <c r="M92" i="9" s="1"/>
  <c r="L92" i="9" s="1"/>
  <c r="K92" i="9" s="1"/>
  <c r="D92" i="9"/>
  <c r="C92" i="9"/>
  <c r="C91" i="9"/>
  <c r="D90" i="9"/>
  <c r="C90" i="9"/>
  <c r="Q89" i="9"/>
  <c r="P89" i="9" s="1"/>
  <c r="E89" i="9"/>
  <c r="U89" i="9" s="1"/>
  <c r="T89" i="9" s="1"/>
  <c r="S89" i="9" s="1"/>
  <c r="D89" i="9"/>
  <c r="C89" i="9"/>
  <c r="C88" i="9"/>
  <c r="C87" i="9"/>
  <c r="E86" i="9"/>
  <c r="AG86" i="9" s="1"/>
  <c r="AF86" i="9" s="1"/>
  <c r="C86" i="9"/>
  <c r="D86" i="9" s="1"/>
  <c r="C85" i="9"/>
  <c r="E84" i="9"/>
  <c r="AK84" i="9" s="1"/>
  <c r="AJ84" i="9" s="1"/>
  <c r="AI84" i="9" s="1"/>
  <c r="C84" i="9"/>
  <c r="C83" i="9"/>
  <c r="D82" i="9"/>
  <c r="C82" i="9"/>
  <c r="E81" i="9"/>
  <c r="AG81" i="9" s="1"/>
  <c r="AF81" i="9" s="1"/>
  <c r="C81" i="9"/>
  <c r="D81" i="9" s="1"/>
  <c r="E80" i="9"/>
  <c r="AK80" i="9" s="1"/>
  <c r="AJ80" i="9" s="1"/>
  <c r="C80" i="9"/>
  <c r="C79" i="9"/>
  <c r="E78" i="9"/>
  <c r="M78" i="9" s="1"/>
  <c r="L78" i="9" s="1"/>
  <c r="N78" i="9" s="1"/>
  <c r="C78" i="9"/>
  <c r="D78" i="9" s="1"/>
  <c r="E77" i="9"/>
  <c r="Y77" i="9" s="1"/>
  <c r="X77" i="9" s="1"/>
  <c r="C77" i="9"/>
  <c r="E76" i="9"/>
  <c r="Y76" i="9" s="1"/>
  <c r="X76" i="9" s="1"/>
  <c r="C76" i="9"/>
  <c r="C75" i="9"/>
  <c r="C74" i="9"/>
  <c r="D74" i="9" s="1"/>
  <c r="V73" i="9"/>
  <c r="M73" i="9"/>
  <c r="L73" i="9" s="1"/>
  <c r="E73" i="9"/>
  <c r="U73" i="9" s="1"/>
  <c r="T73" i="9" s="1"/>
  <c r="S73" i="9" s="1"/>
  <c r="D73" i="9"/>
  <c r="C73" i="9"/>
  <c r="E72" i="9"/>
  <c r="AG72" i="9" s="1"/>
  <c r="AF72" i="9" s="1"/>
  <c r="C72" i="9"/>
  <c r="C71" i="9"/>
  <c r="E70" i="9"/>
  <c r="AC70" i="9" s="1"/>
  <c r="AB70" i="9" s="1"/>
  <c r="C70" i="9"/>
  <c r="D70" i="9" s="1"/>
  <c r="E69" i="9"/>
  <c r="AG69" i="9" s="1"/>
  <c r="AF69" i="9" s="1"/>
  <c r="C69" i="9"/>
  <c r="AA68" i="9"/>
  <c r="E68" i="9"/>
  <c r="AC68" i="9" s="1"/>
  <c r="AB68" i="9" s="1"/>
  <c r="AD68" i="9" s="1"/>
  <c r="C68" i="9"/>
  <c r="D68" i="9" s="1"/>
  <c r="C67" i="9"/>
  <c r="Y66" i="9"/>
  <c r="X66" i="9" s="1"/>
  <c r="E66" i="9"/>
  <c r="AC66" i="9" s="1"/>
  <c r="AB66" i="9" s="1"/>
  <c r="AD66" i="9" s="1"/>
  <c r="C66" i="9"/>
  <c r="D66" i="9" s="1"/>
  <c r="M65" i="9"/>
  <c r="L65" i="9" s="1"/>
  <c r="K65" i="9" s="1"/>
  <c r="E65" i="9"/>
  <c r="AG65" i="9" s="1"/>
  <c r="AF65" i="9" s="1"/>
  <c r="C65" i="9"/>
  <c r="D65" i="9" s="1"/>
  <c r="C64" i="9"/>
  <c r="AC63" i="9"/>
  <c r="AB63" i="9" s="1"/>
  <c r="E63" i="9"/>
  <c r="AG63" i="9" s="1"/>
  <c r="AF63" i="9" s="1"/>
  <c r="AE63" i="9" s="1"/>
  <c r="C63" i="9"/>
  <c r="D63" i="9" s="1"/>
  <c r="C62" i="9"/>
  <c r="Q61" i="9"/>
  <c r="P61" i="9" s="1"/>
  <c r="E61" i="9"/>
  <c r="AG61" i="9" s="1"/>
  <c r="AF61" i="9" s="1"/>
  <c r="C61" i="9"/>
  <c r="D61" i="9" s="1"/>
  <c r="C60" i="9"/>
  <c r="D60" i="9"/>
  <c r="C59" i="9"/>
  <c r="C58" i="9"/>
  <c r="C57" i="9"/>
  <c r="C56" i="9"/>
  <c r="C55" i="9"/>
  <c r="C54" i="9"/>
  <c r="Q53" i="9"/>
  <c r="P53" i="9" s="1"/>
  <c r="R53" i="9" s="1"/>
  <c r="E53" i="9"/>
  <c r="U53" i="9" s="1"/>
  <c r="T53" i="9" s="1"/>
  <c r="D53" i="9"/>
  <c r="C53" i="9"/>
  <c r="AG52" i="9"/>
  <c r="AF52" i="9" s="1"/>
  <c r="E52" i="9"/>
  <c r="AK52" i="9" s="1"/>
  <c r="AJ52" i="9" s="1"/>
  <c r="D52" i="9"/>
  <c r="C52" i="9"/>
  <c r="C51" i="9"/>
  <c r="E50" i="9"/>
  <c r="U50" i="9" s="1"/>
  <c r="T50" i="9" s="1"/>
  <c r="C50" i="9"/>
  <c r="D50" i="9" s="1"/>
  <c r="AK49" i="9"/>
  <c r="AJ49" i="9" s="1"/>
  <c r="AG49" i="9"/>
  <c r="AF49" i="9" s="1"/>
  <c r="U49" i="9"/>
  <c r="T49" i="9" s="1"/>
  <c r="M49" i="9"/>
  <c r="L49" i="9" s="1"/>
  <c r="I49" i="9"/>
  <c r="H49" i="9" s="1"/>
  <c r="E49" i="9"/>
  <c r="AC49" i="9" s="1"/>
  <c r="AB49" i="9" s="1"/>
  <c r="D49" i="9"/>
  <c r="C49" i="9"/>
  <c r="C48" i="9"/>
  <c r="E47" i="9"/>
  <c r="U47" i="9" s="1"/>
  <c r="T47" i="9" s="1"/>
  <c r="D47" i="9"/>
  <c r="C47" i="9"/>
  <c r="E46" i="9"/>
  <c r="Q46" i="9" s="1"/>
  <c r="P46" i="9" s="1"/>
  <c r="D46" i="9"/>
  <c r="C46" i="9"/>
  <c r="AK45" i="9"/>
  <c r="AJ45" i="9" s="1"/>
  <c r="AI45" i="9" s="1"/>
  <c r="M45" i="9"/>
  <c r="L45" i="9" s="1"/>
  <c r="E45" i="9"/>
  <c r="Q45" i="9" s="1"/>
  <c r="P45" i="9" s="1"/>
  <c r="D45" i="9"/>
  <c r="C45" i="9"/>
  <c r="AG44" i="9"/>
  <c r="AF44" i="9" s="1"/>
  <c r="E44" i="9"/>
  <c r="AK44" i="9" s="1"/>
  <c r="AJ44" i="9" s="1"/>
  <c r="D44" i="9"/>
  <c r="C44" i="9"/>
  <c r="C43" i="9"/>
  <c r="Y42" i="9"/>
  <c r="X42" i="9" s="1"/>
  <c r="M42" i="9"/>
  <c r="L42" i="9" s="1"/>
  <c r="E42" i="9"/>
  <c r="Q42" i="9" s="1"/>
  <c r="P42" i="9" s="1"/>
  <c r="C42" i="9"/>
  <c r="D42" i="9" s="1"/>
  <c r="E41" i="9"/>
  <c r="Y41" i="9" s="1"/>
  <c r="X41" i="9" s="1"/>
  <c r="C41" i="9"/>
  <c r="D41" i="9" s="1"/>
  <c r="D40" i="9"/>
  <c r="C40" i="9"/>
  <c r="Q39" i="9"/>
  <c r="P39" i="9" s="1"/>
  <c r="M39" i="9"/>
  <c r="L39" i="9" s="1"/>
  <c r="K39" i="9" s="1"/>
  <c r="E39" i="9"/>
  <c r="Y39" i="9" s="1"/>
  <c r="X39" i="9" s="1"/>
  <c r="C39" i="9"/>
  <c r="D39" i="9" s="1"/>
  <c r="AG38" i="9"/>
  <c r="AF38" i="9" s="1"/>
  <c r="AE38" i="9" s="1"/>
  <c r="AC38" i="9"/>
  <c r="AB38" i="9" s="1"/>
  <c r="AA38" i="9" s="1"/>
  <c r="P38" i="9"/>
  <c r="O38" i="9" s="1"/>
  <c r="E38" i="9"/>
  <c r="Q38" i="9" s="1"/>
  <c r="D38" i="9"/>
  <c r="C38" i="9"/>
  <c r="E37" i="9"/>
  <c r="Q37" i="9" s="1"/>
  <c r="P37" i="9" s="1"/>
  <c r="C37" i="9"/>
  <c r="D37" i="9" s="1"/>
  <c r="C36" i="9"/>
  <c r="D36" i="9" s="1"/>
  <c r="E36" i="9"/>
  <c r="AC36" i="9" s="1"/>
  <c r="AB36" i="9" s="1"/>
  <c r="C35" i="9"/>
  <c r="U34" i="9"/>
  <c r="T34" i="9" s="1"/>
  <c r="D34" i="9"/>
  <c r="C34" i="9"/>
  <c r="E34" i="9"/>
  <c r="AC34" i="9" s="1"/>
  <c r="AB34" i="9" s="1"/>
  <c r="AK33" i="9"/>
  <c r="AJ33" i="9" s="1"/>
  <c r="AI33" i="9" s="1"/>
  <c r="E33" i="9"/>
  <c r="Q33" i="9" s="1"/>
  <c r="P33" i="9" s="1"/>
  <c r="C33" i="9"/>
  <c r="D33" i="9" s="1"/>
  <c r="C32" i="9"/>
  <c r="C31" i="9"/>
  <c r="D31" i="9" s="1"/>
  <c r="E31" i="9"/>
  <c r="Y31" i="9" s="1"/>
  <c r="X31" i="9" s="1"/>
  <c r="AK30" i="9"/>
  <c r="AJ30" i="9" s="1"/>
  <c r="D30" i="9"/>
  <c r="C30" i="9"/>
  <c r="E30" i="9"/>
  <c r="M30" i="9" s="1"/>
  <c r="L30" i="9" s="1"/>
  <c r="C29" i="9"/>
  <c r="Q28" i="9"/>
  <c r="P28" i="9" s="1"/>
  <c r="O28" i="9" s="1"/>
  <c r="D28" i="9"/>
  <c r="C28" i="9"/>
  <c r="E28" i="9"/>
  <c r="M28" i="9" s="1"/>
  <c r="L28" i="9" s="1"/>
  <c r="C27" i="9"/>
  <c r="D26" i="9"/>
  <c r="C26" i="9"/>
  <c r="E26" i="9"/>
  <c r="M26" i="9" s="1"/>
  <c r="L26" i="9" s="1"/>
  <c r="C25" i="9"/>
  <c r="E25" i="9"/>
  <c r="AG25" i="9" s="1"/>
  <c r="AF25" i="9" s="1"/>
  <c r="C24" i="9"/>
  <c r="E23" i="9"/>
  <c r="Q23" i="9" s="1"/>
  <c r="P23" i="9" s="1"/>
  <c r="C23" i="9"/>
  <c r="D23" i="9" s="1"/>
  <c r="C22" i="9"/>
  <c r="D22" i="9" s="1"/>
  <c r="E22" i="9"/>
  <c r="M22" i="9" s="1"/>
  <c r="L22" i="9" s="1"/>
  <c r="C21" i="9"/>
  <c r="E21" i="9"/>
  <c r="AC21" i="9" s="1"/>
  <c r="AB21" i="9" s="1"/>
  <c r="AG20" i="9"/>
  <c r="AF20" i="9" s="1"/>
  <c r="Q20" i="9"/>
  <c r="P20" i="9" s="1"/>
  <c r="O20" i="9" s="1"/>
  <c r="D20" i="9"/>
  <c r="C20" i="9"/>
  <c r="E20" i="9"/>
  <c r="U20" i="9" s="1"/>
  <c r="T20" i="9" s="1"/>
  <c r="V20" i="9" s="1"/>
  <c r="C19" i="9"/>
  <c r="Y18" i="9"/>
  <c r="X18" i="9" s="1"/>
  <c r="W18" i="9" s="1"/>
  <c r="C18" i="9"/>
  <c r="D18" i="9" s="1"/>
  <c r="E18" i="9"/>
  <c r="U18" i="9" s="1"/>
  <c r="T18" i="9" s="1"/>
  <c r="AG17" i="9"/>
  <c r="AF17" i="9" s="1"/>
  <c r="Q17" i="9"/>
  <c r="P17" i="9" s="1"/>
  <c r="R17" i="9" s="1"/>
  <c r="E17" i="9"/>
  <c r="Y17" i="9" s="1"/>
  <c r="X17" i="9" s="1"/>
  <c r="C17" i="9"/>
  <c r="D17" i="9" s="1"/>
  <c r="C16" i="9"/>
  <c r="E16" i="9"/>
  <c r="U16" i="9" s="1"/>
  <c r="T16" i="9" s="1"/>
  <c r="E15" i="9"/>
  <c r="Y15" i="9" s="1"/>
  <c r="X15" i="9" s="1"/>
  <c r="D15" i="9"/>
  <c r="C15" i="9"/>
  <c r="Y14" i="9"/>
  <c r="X14" i="9" s="1"/>
  <c r="M14" i="9"/>
  <c r="L14" i="9" s="1"/>
  <c r="C14" i="9"/>
  <c r="D14" i="9" s="1"/>
  <c r="E14" i="9"/>
  <c r="U14" i="9" s="1"/>
  <c r="T14" i="9" s="1"/>
  <c r="M13" i="9"/>
  <c r="L13" i="9" s="1"/>
  <c r="K13" i="9" s="1"/>
  <c r="E13" i="9"/>
  <c r="AG13" i="9" s="1"/>
  <c r="AF13" i="9" s="1"/>
  <c r="C13" i="9"/>
  <c r="D13" i="9" s="1"/>
  <c r="C12" i="9"/>
  <c r="E12" i="9"/>
  <c r="AG12" i="9" s="1"/>
  <c r="AF12" i="9" s="1"/>
  <c r="C11" i="9"/>
  <c r="AC10" i="9"/>
  <c r="AB10" i="9" s="1"/>
  <c r="C10" i="9"/>
  <c r="D10" i="9" s="1"/>
  <c r="E10" i="9"/>
  <c r="M10" i="9" s="1"/>
  <c r="L10" i="9" s="1"/>
  <c r="AC9" i="9"/>
  <c r="AB9" i="9" s="1"/>
  <c r="AA9" i="9" s="1"/>
  <c r="D9" i="9"/>
  <c r="C9" i="9"/>
  <c r="E9" i="9"/>
  <c r="M9" i="9" s="1"/>
  <c r="L9" i="9" s="1"/>
  <c r="E8" i="9"/>
  <c r="U8" i="9" s="1"/>
  <c r="T8" i="9" s="1"/>
  <c r="C8" i="9"/>
  <c r="D8" i="9"/>
  <c r="E7" i="9"/>
  <c r="Y7" i="9" s="1"/>
  <c r="X7" i="9" s="1"/>
  <c r="D7" i="9"/>
  <c r="C7" i="9"/>
  <c r="E6" i="9"/>
  <c r="U6" i="9" s="1"/>
  <c r="T6" i="9" s="1"/>
  <c r="C6" i="9"/>
  <c r="D6" i="9" s="1"/>
  <c r="D5" i="9"/>
  <c r="C5" i="9"/>
  <c r="E4" i="9"/>
  <c r="AK4" i="9" s="1"/>
  <c r="AJ4" i="9" s="1"/>
  <c r="C4" i="9"/>
  <c r="D4" i="9" s="1"/>
  <c r="AI3" i="9"/>
  <c r="AE3" i="9"/>
  <c r="AA3" i="9"/>
  <c r="W3" i="9"/>
  <c r="S3" i="9"/>
  <c r="AK116" i="8"/>
  <c r="AJ116" i="8" s="1"/>
  <c r="I116" i="8"/>
  <c r="H116" i="8" s="1"/>
  <c r="E116" i="8"/>
  <c r="AC116" i="8" s="1"/>
  <c r="AB116" i="8" s="1"/>
  <c r="C116" i="8"/>
  <c r="D116" i="8" s="1"/>
  <c r="C115" i="8"/>
  <c r="M114" i="8"/>
  <c r="L114" i="8" s="1"/>
  <c r="E114" i="8"/>
  <c r="AK114" i="8" s="1"/>
  <c r="AJ114" i="8" s="1"/>
  <c r="AI114" i="8" s="1"/>
  <c r="D114" i="8"/>
  <c r="C114" i="8"/>
  <c r="C113" i="8"/>
  <c r="AC112" i="8"/>
  <c r="AB112" i="8" s="1"/>
  <c r="M112" i="8"/>
  <c r="L112" i="8" s="1"/>
  <c r="E112" i="8"/>
  <c r="I112" i="8" s="1"/>
  <c r="H112" i="8" s="1"/>
  <c r="C112" i="8"/>
  <c r="D112" i="8" s="1"/>
  <c r="C111" i="8"/>
  <c r="D111" i="8" s="1"/>
  <c r="E111" i="8"/>
  <c r="U111" i="8" s="1"/>
  <c r="T111" i="8" s="1"/>
  <c r="E110" i="8"/>
  <c r="AG110" i="8" s="1"/>
  <c r="AF110" i="8" s="1"/>
  <c r="C110" i="8"/>
  <c r="D110" i="8" s="1"/>
  <c r="C109" i="8"/>
  <c r="D109" i="8" s="1"/>
  <c r="E109" i="8"/>
  <c r="AG109" i="8" s="1"/>
  <c r="AF109" i="8" s="1"/>
  <c r="AE109" i="8" s="1"/>
  <c r="AK108" i="8"/>
  <c r="AJ108" i="8" s="1"/>
  <c r="AG108" i="8"/>
  <c r="AF108" i="8" s="1"/>
  <c r="Q108" i="8"/>
  <c r="P108" i="8" s="1"/>
  <c r="M108" i="8"/>
  <c r="L108" i="8" s="1"/>
  <c r="E108" i="8"/>
  <c r="I108" i="8" s="1"/>
  <c r="H108" i="8" s="1"/>
  <c r="C108" i="8"/>
  <c r="D108" i="8" s="1"/>
  <c r="C107" i="8"/>
  <c r="D107" i="8" s="1"/>
  <c r="E106" i="8"/>
  <c r="AC106" i="8" s="1"/>
  <c r="AB106" i="8" s="1"/>
  <c r="C106" i="8"/>
  <c r="D106" i="8" s="1"/>
  <c r="C105" i="8"/>
  <c r="U104" i="8"/>
  <c r="T104" i="8" s="1"/>
  <c r="E104" i="8"/>
  <c r="I104" i="8" s="1"/>
  <c r="H104" i="8" s="1"/>
  <c r="C104" i="8"/>
  <c r="D104" i="8" s="1"/>
  <c r="AG103" i="8"/>
  <c r="AF103" i="8" s="1"/>
  <c r="AE103" i="8" s="1"/>
  <c r="AC103" i="8"/>
  <c r="AB103" i="8" s="1"/>
  <c r="M103" i="8"/>
  <c r="L103" i="8" s="1"/>
  <c r="I103" i="8"/>
  <c r="H103" i="8"/>
  <c r="E103" i="8"/>
  <c r="U103" i="8" s="1"/>
  <c r="T103" i="8" s="1"/>
  <c r="C103" i="8"/>
  <c r="D103" i="8" s="1"/>
  <c r="E102" i="8"/>
  <c r="Y102" i="8" s="1"/>
  <c r="X102" i="8" s="1"/>
  <c r="C102" i="8"/>
  <c r="D102" i="8" s="1"/>
  <c r="C101" i="8"/>
  <c r="D101" i="8" s="1"/>
  <c r="E101" i="8"/>
  <c r="U101" i="8" s="1"/>
  <c r="T101" i="8" s="1"/>
  <c r="E100" i="8"/>
  <c r="U100" i="8" s="1"/>
  <c r="T100" i="8" s="1"/>
  <c r="C100" i="8"/>
  <c r="D100" i="8" s="1"/>
  <c r="D99" i="8"/>
  <c r="C99" i="8"/>
  <c r="E98" i="8"/>
  <c r="Y98" i="8" s="1"/>
  <c r="X98" i="8" s="1"/>
  <c r="D98" i="8"/>
  <c r="C98" i="8"/>
  <c r="C97" i="8"/>
  <c r="C96" i="8"/>
  <c r="E96" i="8"/>
  <c r="C95" i="8"/>
  <c r="E95" i="8"/>
  <c r="AC95" i="8" s="1"/>
  <c r="AB95" i="8" s="1"/>
  <c r="AC94" i="8"/>
  <c r="AB94" i="8" s="1"/>
  <c r="C94" i="8"/>
  <c r="E94" i="8"/>
  <c r="C93" i="8"/>
  <c r="E93" i="8"/>
  <c r="C92" i="8"/>
  <c r="E92" i="8"/>
  <c r="C91" i="8"/>
  <c r="C90" i="8"/>
  <c r="C89" i="8"/>
  <c r="C88" i="8"/>
  <c r="C87" i="8"/>
  <c r="D87" i="8" s="1"/>
  <c r="AC86" i="8"/>
  <c r="AB86" i="8" s="1"/>
  <c r="U86" i="8"/>
  <c r="T86" i="8" s="1"/>
  <c r="M86" i="8"/>
  <c r="L86" i="8" s="1"/>
  <c r="C86" i="8"/>
  <c r="E86" i="8"/>
  <c r="AK86" i="8" s="1"/>
  <c r="AJ86" i="8" s="1"/>
  <c r="AK85" i="8"/>
  <c r="AJ85" i="8" s="1"/>
  <c r="E85" i="8"/>
  <c r="AG85" i="8" s="1"/>
  <c r="AF85" i="8" s="1"/>
  <c r="D85" i="8"/>
  <c r="C85" i="8"/>
  <c r="C84" i="8"/>
  <c r="C83" i="8"/>
  <c r="C82" i="8"/>
  <c r="C81" i="8"/>
  <c r="C80" i="8"/>
  <c r="AG79" i="8"/>
  <c r="AF79" i="8" s="1"/>
  <c r="I79" i="8"/>
  <c r="H79" i="8" s="1"/>
  <c r="E79" i="8"/>
  <c r="U79" i="8" s="1"/>
  <c r="T79" i="8" s="1"/>
  <c r="C79" i="8"/>
  <c r="D79" i="8" s="1"/>
  <c r="Y78" i="8"/>
  <c r="X78" i="8" s="1"/>
  <c r="Z78" i="8" s="1"/>
  <c r="E78" i="8"/>
  <c r="I78" i="8" s="1"/>
  <c r="H78" i="8" s="1"/>
  <c r="J78" i="8" s="1"/>
  <c r="C78" i="8"/>
  <c r="C77" i="8"/>
  <c r="E77" i="8"/>
  <c r="AC77" i="8" s="1"/>
  <c r="AB77" i="8" s="1"/>
  <c r="E76" i="8"/>
  <c r="AG76" i="8" s="1"/>
  <c r="AF76" i="8" s="1"/>
  <c r="AH76" i="8" s="1"/>
  <c r="C76" i="8"/>
  <c r="C75" i="8"/>
  <c r="E74" i="8"/>
  <c r="Y74" i="8" s="1"/>
  <c r="X74" i="8" s="1"/>
  <c r="C74" i="8"/>
  <c r="C73" i="8"/>
  <c r="D73" i="8" s="1"/>
  <c r="C72" i="8"/>
  <c r="AK71" i="8"/>
  <c r="AJ71" i="8" s="1"/>
  <c r="M71" i="8"/>
  <c r="L71" i="8" s="1"/>
  <c r="N71" i="8" s="1"/>
  <c r="G71" i="8"/>
  <c r="D71" i="8"/>
  <c r="C71" i="8"/>
  <c r="E71" i="8"/>
  <c r="I71" i="8" s="1"/>
  <c r="H71" i="8" s="1"/>
  <c r="J71" i="8" s="1"/>
  <c r="I70" i="8"/>
  <c r="H70" i="8" s="1"/>
  <c r="E70" i="8"/>
  <c r="AK70" i="8" s="1"/>
  <c r="AJ70" i="8" s="1"/>
  <c r="AI70" i="8" s="1"/>
  <c r="D70" i="8"/>
  <c r="C70" i="8"/>
  <c r="I69" i="8"/>
  <c r="H69" i="8" s="1"/>
  <c r="G69" i="8" s="1"/>
  <c r="D69" i="8"/>
  <c r="C69" i="8"/>
  <c r="E69" i="8"/>
  <c r="Q69" i="8" s="1"/>
  <c r="P69" i="8" s="1"/>
  <c r="AK68" i="8"/>
  <c r="AJ68" i="8" s="1"/>
  <c r="AG68" i="8"/>
  <c r="AF68" i="8" s="1"/>
  <c r="Y68" i="8"/>
  <c r="X68" i="8" s="1"/>
  <c r="Q68" i="8"/>
  <c r="P68" i="8" s="1"/>
  <c r="M68" i="8"/>
  <c r="L68" i="8" s="1"/>
  <c r="I68" i="8"/>
  <c r="H68" i="8" s="1"/>
  <c r="E68" i="8"/>
  <c r="AC68" i="8" s="1"/>
  <c r="AB68" i="8" s="1"/>
  <c r="C68" i="8"/>
  <c r="D68" i="8" s="1"/>
  <c r="C67" i="8"/>
  <c r="E66" i="8"/>
  <c r="Y66" i="8" s="1"/>
  <c r="X66" i="8" s="1"/>
  <c r="C66" i="8"/>
  <c r="D66" i="8" s="1"/>
  <c r="C65" i="8"/>
  <c r="AK64" i="8"/>
  <c r="AJ64" i="8" s="1"/>
  <c r="AC64" i="8"/>
  <c r="AB64" i="8" s="1"/>
  <c r="U64" i="8"/>
  <c r="T64" i="8" s="1"/>
  <c r="Q64" i="8"/>
  <c r="P64" i="8" s="1"/>
  <c r="M64" i="8"/>
  <c r="L64" i="8" s="1"/>
  <c r="I64" i="8"/>
  <c r="H64" i="8" s="1"/>
  <c r="E64" i="8"/>
  <c r="AG64" i="8" s="1"/>
  <c r="AF64" i="8" s="1"/>
  <c r="C64" i="8"/>
  <c r="D64" i="8" s="1"/>
  <c r="C63" i="8"/>
  <c r="D63" i="8" s="1"/>
  <c r="E63" i="8"/>
  <c r="AG62" i="8"/>
  <c r="AF62" i="8" s="1"/>
  <c r="U62" i="8"/>
  <c r="T62" i="8" s="1"/>
  <c r="E62" i="8"/>
  <c r="Y62" i="8" s="1"/>
  <c r="X62" i="8" s="1"/>
  <c r="C62" i="8"/>
  <c r="D62" i="8" s="1"/>
  <c r="Q61" i="8"/>
  <c r="P61" i="8" s="1"/>
  <c r="I61" i="8"/>
  <c r="H61" i="8" s="1"/>
  <c r="C61" i="8"/>
  <c r="E61" i="8"/>
  <c r="AK61" i="8" s="1"/>
  <c r="AJ61" i="8" s="1"/>
  <c r="AL61" i="8" s="1"/>
  <c r="AC60" i="8"/>
  <c r="AB60" i="8" s="1"/>
  <c r="E60" i="8"/>
  <c r="M60" i="8" s="1"/>
  <c r="L60" i="8" s="1"/>
  <c r="C60" i="8"/>
  <c r="D60" i="8" s="1"/>
  <c r="C59" i="8"/>
  <c r="AK58" i="8"/>
  <c r="AJ58" i="8" s="1"/>
  <c r="AG58" i="8"/>
  <c r="AF58" i="8"/>
  <c r="AH58" i="8" s="1"/>
  <c r="U58" i="8"/>
  <c r="T58" i="8"/>
  <c r="M58" i="8"/>
  <c r="L58" i="8" s="1"/>
  <c r="I58" i="8"/>
  <c r="H58" i="8" s="1"/>
  <c r="E58" i="8"/>
  <c r="AC58" i="8" s="1"/>
  <c r="AB58" i="8" s="1"/>
  <c r="D58" i="8"/>
  <c r="C58" i="8"/>
  <c r="C57" i="8"/>
  <c r="E56" i="8"/>
  <c r="U56" i="8" s="1"/>
  <c r="T56" i="8" s="1"/>
  <c r="C56" i="8"/>
  <c r="D56" i="8" s="1"/>
  <c r="AC55" i="8"/>
  <c r="AB55" i="8" s="1"/>
  <c r="Q55" i="8"/>
  <c r="P55" i="8" s="1"/>
  <c r="C55" i="8"/>
  <c r="D55" i="8" s="1"/>
  <c r="E55" i="8"/>
  <c r="AK55" i="8" s="1"/>
  <c r="AJ55" i="8" s="1"/>
  <c r="AK54" i="8"/>
  <c r="AJ54" i="8" s="1"/>
  <c r="AC54" i="8"/>
  <c r="AB54" i="8" s="1"/>
  <c r="U54" i="8"/>
  <c r="T54" i="8" s="1"/>
  <c r="S54" i="8" s="1"/>
  <c r="I54" i="8"/>
  <c r="H54" i="8" s="1"/>
  <c r="E54" i="8"/>
  <c r="AG54" i="8" s="1"/>
  <c r="AF54" i="8" s="1"/>
  <c r="D54" i="8"/>
  <c r="C54" i="8"/>
  <c r="C53" i="8"/>
  <c r="C52" i="8"/>
  <c r="E52" i="8"/>
  <c r="C51" i="8"/>
  <c r="C50" i="8"/>
  <c r="E50" i="8"/>
  <c r="C49" i="8"/>
  <c r="C48" i="8"/>
  <c r="E48" i="8"/>
  <c r="AC48" i="8" s="1"/>
  <c r="AB48" i="8" s="1"/>
  <c r="C47" i="8"/>
  <c r="C46" i="8"/>
  <c r="D45" i="8"/>
  <c r="C45" i="8"/>
  <c r="E45" i="8"/>
  <c r="AK45" i="8" s="1"/>
  <c r="AJ45" i="8" s="1"/>
  <c r="C44" i="8"/>
  <c r="E44" i="8"/>
  <c r="I44" i="8" s="1"/>
  <c r="H44" i="8" s="1"/>
  <c r="C43" i="8"/>
  <c r="AG42" i="8"/>
  <c r="AF42" i="8" s="1"/>
  <c r="C42" i="8"/>
  <c r="D42" i="8" s="1"/>
  <c r="E42" i="8"/>
  <c r="U42" i="8" s="1"/>
  <c r="T42" i="8" s="1"/>
  <c r="D41" i="8"/>
  <c r="C41" i="8"/>
  <c r="C40" i="8"/>
  <c r="C39" i="8"/>
  <c r="Y38" i="8"/>
  <c r="X38" i="8" s="1"/>
  <c r="I38" i="8"/>
  <c r="H38" i="8" s="1"/>
  <c r="J38" i="8" s="1"/>
  <c r="C38" i="8"/>
  <c r="E38" i="8"/>
  <c r="AK38" i="8" s="1"/>
  <c r="AJ38" i="8" s="1"/>
  <c r="U37" i="8"/>
  <c r="T37" i="8" s="1"/>
  <c r="C37" i="8"/>
  <c r="E37" i="8"/>
  <c r="I37" i="8" s="1"/>
  <c r="H37" i="8" s="1"/>
  <c r="U36" i="8"/>
  <c r="T36" i="8" s="1"/>
  <c r="I36" i="8"/>
  <c r="H36" i="8" s="1"/>
  <c r="C36" i="8"/>
  <c r="D36" i="8" s="1"/>
  <c r="E36" i="8"/>
  <c r="M36" i="8" s="1"/>
  <c r="L36" i="8" s="1"/>
  <c r="C35" i="8"/>
  <c r="D34" i="8"/>
  <c r="C34" i="8"/>
  <c r="E34" i="8"/>
  <c r="U34" i="8" s="1"/>
  <c r="T34" i="8" s="1"/>
  <c r="C33" i="8"/>
  <c r="C32" i="8"/>
  <c r="C31" i="8"/>
  <c r="Q30" i="8"/>
  <c r="P30" i="8" s="1"/>
  <c r="C30" i="8"/>
  <c r="E30" i="8"/>
  <c r="AK30" i="8" s="1"/>
  <c r="AJ30" i="8" s="1"/>
  <c r="C29" i="8"/>
  <c r="E29" i="8"/>
  <c r="I29" i="8" s="1"/>
  <c r="H29" i="8" s="1"/>
  <c r="AC28" i="8"/>
  <c r="AB28" i="8" s="1"/>
  <c r="C28" i="8"/>
  <c r="D28" i="8" s="1"/>
  <c r="E28" i="8"/>
  <c r="C27" i="8"/>
  <c r="E27" i="8"/>
  <c r="Y27" i="8" s="1"/>
  <c r="X27" i="8" s="1"/>
  <c r="M26" i="8"/>
  <c r="L26" i="8" s="1"/>
  <c r="C26" i="8"/>
  <c r="D26" i="8" s="1"/>
  <c r="E26" i="8"/>
  <c r="C25" i="8"/>
  <c r="C24" i="8"/>
  <c r="E24" i="8"/>
  <c r="C23" i="8"/>
  <c r="D22" i="8"/>
  <c r="C22" i="8"/>
  <c r="E22" i="8"/>
  <c r="E21" i="8"/>
  <c r="C21" i="8"/>
  <c r="D21" i="8" s="1"/>
  <c r="C20" i="8"/>
  <c r="E20" i="8"/>
  <c r="U20" i="8" s="1"/>
  <c r="T20" i="8" s="1"/>
  <c r="C19" i="8"/>
  <c r="C18" i="8"/>
  <c r="E18" i="8"/>
  <c r="C17" i="8"/>
  <c r="E16" i="8"/>
  <c r="AG16" i="8" s="1"/>
  <c r="AF16" i="8" s="1"/>
  <c r="C16" i="8"/>
  <c r="D16" i="8" s="1"/>
  <c r="Y15" i="8"/>
  <c r="X15" i="8" s="1"/>
  <c r="E15" i="8"/>
  <c r="C15" i="8"/>
  <c r="D15" i="8" s="1"/>
  <c r="E14" i="8"/>
  <c r="C14" i="8"/>
  <c r="D14" i="8" s="1"/>
  <c r="E13" i="8"/>
  <c r="C13" i="8"/>
  <c r="D13" i="8" s="1"/>
  <c r="E12" i="8"/>
  <c r="AG12" i="8" s="1"/>
  <c r="AF12" i="8" s="1"/>
  <c r="C12" i="8"/>
  <c r="D12" i="8"/>
  <c r="E11" i="8"/>
  <c r="Y11" i="8" s="1"/>
  <c r="X11" i="8" s="1"/>
  <c r="C11" i="8"/>
  <c r="E10" i="8"/>
  <c r="C10" i="8"/>
  <c r="D10" i="8"/>
  <c r="E9" i="8"/>
  <c r="C9" i="8"/>
  <c r="D9" i="8"/>
  <c r="E8" i="8"/>
  <c r="AG8" i="8" s="1"/>
  <c r="AF8" i="8" s="1"/>
  <c r="C8" i="8"/>
  <c r="D8" i="8"/>
  <c r="E7" i="8"/>
  <c r="Y7" i="8" s="1"/>
  <c r="X7" i="8" s="1"/>
  <c r="C7" i="8"/>
  <c r="D7" i="8"/>
  <c r="E6" i="8"/>
  <c r="C6" i="8"/>
  <c r="D6" i="8" s="1"/>
  <c r="E5" i="8"/>
  <c r="C5" i="8"/>
  <c r="D5" i="8"/>
  <c r="C4" i="8"/>
  <c r="E4" i="8"/>
  <c r="AG4" i="8" s="1"/>
  <c r="AF4" i="8" s="1"/>
  <c r="AI3" i="8"/>
  <c r="AE3" i="8"/>
  <c r="AA3" i="8"/>
  <c r="W3" i="8"/>
  <c r="S3" i="8"/>
  <c r="C116" i="4"/>
  <c r="C115" i="4"/>
  <c r="C114" i="4"/>
  <c r="D114" i="4" s="1"/>
  <c r="C113" i="4"/>
  <c r="C112" i="4"/>
  <c r="C111" i="4"/>
  <c r="C110" i="4"/>
  <c r="C109" i="4"/>
  <c r="C108" i="4"/>
  <c r="C107" i="4"/>
  <c r="C106" i="4"/>
  <c r="C105" i="4"/>
  <c r="C104" i="4"/>
  <c r="C103" i="4"/>
  <c r="C102" i="4"/>
  <c r="AK116" i="4"/>
  <c r="AJ116" i="4" s="1"/>
  <c r="AI116" i="4" s="1"/>
  <c r="AG116" i="4"/>
  <c r="AF116" i="4" s="1"/>
  <c r="AH116" i="4" s="1"/>
  <c r="U116" i="4"/>
  <c r="T116" i="4" s="1"/>
  <c r="V116" i="4" s="1"/>
  <c r="E116" i="4"/>
  <c r="M116" i="4" s="1"/>
  <c r="L116" i="4" s="1"/>
  <c r="N116" i="4" s="1"/>
  <c r="E114" i="4"/>
  <c r="AK114" i="4" s="1"/>
  <c r="E112" i="4"/>
  <c r="B116" i="4"/>
  <c r="D116" i="4" s="1"/>
  <c r="B115" i="4"/>
  <c r="E115" i="4" s="1"/>
  <c r="B114" i="4"/>
  <c r="C42" i="4"/>
  <c r="C41" i="4"/>
  <c r="AI3" i="4"/>
  <c r="AG114" i="4"/>
  <c r="AE3" i="4"/>
  <c r="B113" i="4"/>
  <c r="B112" i="4"/>
  <c r="AC107" i="8" l="1"/>
  <c r="AB107" i="8" s="1"/>
  <c r="AK107" i="8"/>
  <c r="AJ107" i="8" s="1"/>
  <c r="I107" i="8"/>
  <c r="H107" i="8" s="1"/>
  <c r="M99" i="8"/>
  <c r="L99" i="8" s="1"/>
  <c r="AG99" i="8"/>
  <c r="AF99" i="8" s="1"/>
  <c r="AK67" i="8"/>
  <c r="AJ67" i="8" s="1"/>
  <c r="U67" i="8"/>
  <c r="T67" i="8" s="1"/>
  <c r="I67" i="8"/>
  <c r="H67" i="8" s="1"/>
  <c r="G67" i="8" s="1"/>
  <c r="AC67" i="8"/>
  <c r="AB67" i="8" s="1"/>
  <c r="Y115" i="9"/>
  <c r="X115" i="9" s="1"/>
  <c r="Q115" i="9"/>
  <c r="P115" i="9" s="1"/>
  <c r="U51" i="9"/>
  <c r="T51" i="9" s="1"/>
  <c r="Y51" i="9"/>
  <c r="X51" i="9" s="1"/>
  <c r="M51" i="9"/>
  <c r="L51" i="9" s="1"/>
  <c r="AC51" i="9"/>
  <c r="AB51" i="9" s="1"/>
  <c r="Y43" i="9"/>
  <c r="X43" i="9" s="1"/>
  <c r="W43" i="9" s="1"/>
  <c r="M43" i="9"/>
  <c r="L43" i="9" s="1"/>
  <c r="I43" i="9"/>
  <c r="H43" i="9" s="1"/>
  <c r="AK43" i="9"/>
  <c r="AJ43" i="9" s="1"/>
  <c r="AI43" i="9" s="1"/>
  <c r="Q43" i="9"/>
  <c r="P43" i="9" s="1"/>
  <c r="AG43" i="9"/>
  <c r="AF43" i="9" s="1"/>
  <c r="AC43" i="9"/>
  <c r="AB43" i="9" s="1"/>
  <c r="AA43" i="9" s="1"/>
  <c r="U43" i="9"/>
  <c r="T43" i="9" s="1"/>
  <c r="AG35" i="9"/>
  <c r="AF35" i="9" s="1"/>
  <c r="AH35" i="9" s="1"/>
  <c r="U35" i="9"/>
  <c r="T35" i="9" s="1"/>
  <c r="V35" i="9" s="1"/>
  <c r="AG19" i="9"/>
  <c r="AF19" i="9" s="1"/>
  <c r="Q19" i="9"/>
  <c r="P19" i="9" s="1"/>
  <c r="I19" i="9"/>
  <c r="H19" i="9" s="1"/>
  <c r="AK19" i="9"/>
  <c r="AJ19" i="9" s="1"/>
  <c r="AL19" i="9" s="1"/>
  <c r="Z14" i="9"/>
  <c r="W14" i="9"/>
  <c r="U87" i="9"/>
  <c r="T87" i="9" s="1"/>
  <c r="S87" i="9" s="1"/>
  <c r="AC87" i="9"/>
  <c r="AB87" i="9" s="1"/>
  <c r="O109" i="9"/>
  <c r="R109" i="9"/>
  <c r="AC101" i="9"/>
  <c r="AB101" i="9" s="1"/>
  <c r="U101" i="9"/>
  <c r="T101" i="9" s="1"/>
  <c r="Q101" i="9"/>
  <c r="P101" i="9" s="1"/>
  <c r="I101" i="9"/>
  <c r="H101" i="9" s="1"/>
  <c r="G101" i="9" s="1"/>
  <c r="AG101" i="9"/>
  <c r="AF101" i="9" s="1"/>
  <c r="AH101" i="9" s="1"/>
  <c r="AK101" i="9"/>
  <c r="AJ101" i="9" s="1"/>
  <c r="AC85" i="9"/>
  <c r="AB85" i="9" s="1"/>
  <c r="U85" i="9"/>
  <c r="T85" i="9" s="1"/>
  <c r="S85" i="9" s="1"/>
  <c r="U30" i="8"/>
  <c r="T30" i="8" s="1"/>
  <c r="E35" i="8"/>
  <c r="AK36" i="8"/>
  <c r="AJ36" i="8" s="1"/>
  <c r="U38" i="8"/>
  <c r="T38" i="8" s="1"/>
  <c r="Q54" i="8"/>
  <c r="P54" i="8" s="1"/>
  <c r="R54" i="8" s="1"/>
  <c r="U55" i="8"/>
  <c r="T55" i="8" s="1"/>
  <c r="Q56" i="8"/>
  <c r="P56" i="8" s="1"/>
  <c r="R56" i="8" s="1"/>
  <c r="E59" i="8"/>
  <c r="AK60" i="8"/>
  <c r="AJ60" i="8" s="1"/>
  <c r="I102" i="8"/>
  <c r="H102" i="8" s="1"/>
  <c r="Y103" i="8"/>
  <c r="X103" i="8" s="1"/>
  <c r="AK104" i="8"/>
  <c r="AJ104" i="8" s="1"/>
  <c r="AI104" i="8" s="1"/>
  <c r="U108" i="8"/>
  <c r="T108" i="8" s="1"/>
  <c r="V108" i="8" s="1"/>
  <c r="AC110" i="8"/>
  <c r="AB110" i="8" s="1"/>
  <c r="AA110" i="8" s="1"/>
  <c r="AG10" i="9"/>
  <c r="AF10" i="9" s="1"/>
  <c r="AG14" i="9"/>
  <c r="AF14" i="9" s="1"/>
  <c r="AE14" i="9" s="1"/>
  <c r="AK18" i="9"/>
  <c r="AJ18" i="9" s="1"/>
  <c r="AL18" i="9" s="1"/>
  <c r="AK20" i="9"/>
  <c r="AJ20" i="9" s="1"/>
  <c r="U23" i="9"/>
  <c r="T23" i="9" s="1"/>
  <c r="Q26" i="9"/>
  <c r="P26" i="9" s="1"/>
  <c r="R28" i="9"/>
  <c r="I30" i="9"/>
  <c r="H30" i="9" s="1"/>
  <c r="AG34" i="9"/>
  <c r="AF34" i="9" s="1"/>
  <c r="I37" i="9"/>
  <c r="H37" i="9" s="1"/>
  <c r="M41" i="9"/>
  <c r="L41" i="9" s="1"/>
  <c r="K41" i="9" s="1"/>
  <c r="AC42" i="9"/>
  <c r="AB42" i="9" s="1"/>
  <c r="Y53" i="9"/>
  <c r="X53" i="9" s="1"/>
  <c r="Z53" i="9" s="1"/>
  <c r="AG66" i="9"/>
  <c r="AF66" i="9" s="1"/>
  <c r="AE66" i="9" s="1"/>
  <c r="AG68" i="9"/>
  <c r="AF68" i="9" s="1"/>
  <c r="AE68" i="9" s="1"/>
  <c r="Q78" i="9"/>
  <c r="P78" i="9" s="1"/>
  <c r="D85" i="9"/>
  <c r="D87" i="9"/>
  <c r="I113" i="9"/>
  <c r="H113" i="9" s="1"/>
  <c r="G113" i="9" s="1"/>
  <c r="D106" i="9"/>
  <c r="AC30" i="8"/>
  <c r="AB30" i="8" s="1"/>
  <c r="Y56" i="8"/>
  <c r="X56" i="8" s="1"/>
  <c r="Z56" i="8" s="1"/>
  <c r="Q102" i="8"/>
  <c r="P102" i="8" s="1"/>
  <c r="R102" i="8" s="1"/>
  <c r="AG23" i="9"/>
  <c r="AF23" i="9" s="1"/>
  <c r="AK26" i="9"/>
  <c r="AJ26" i="9" s="1"/>
  <c r="Y28" i="9"/>
  <c r="X28" i="9" s="1"/>
  <c r="Q36" i="9"/>
  <c r="P36" i="9" s="1"/>
  <c r="Y37" i="9"/>
  <c r="X37" i="9" s="1"/>
  <c r="AK41" i="9"/>
  <c r="AJ41" i="9" s="1"/>
  <c r="AI41" i="9" s="1"/>
  <c r="AK42" i="9"/>
  <c r="AJ42" i="9" s="1"/>
  <c r="E71" i="9"/>
  <c r="I71" i="9" s="1"/>
  <c r="H71" i="9" s="1"/>
  <c r="Y78" i="9"/>
  <c r="X78" i="9" s="1"/>
  <c r="D93" i="9"/>
  <c r="Q105" i="9"/>
  <c r="P105" i="9" s="1"/>
  <c r="O105" i="9" s="1"/>
  <c r="D33" i="8"/>
  <c r="AG102" i="8"/>
  <c r="AF102" i="8" s="1"/>
  <c r="D19" i="9"/>
  <c r="AC28" i="9"/>
  <c r="AB28" i="9" s="1"/>
  <c r="U30" i="9"/>
  <c r="T30" i="9" s="1"/>
  <c r="V30" i="9" s="1"/>
  <c r="D35" i="9"/>
  <c r="E67" i="9"/>
  <c r="AG67" i="9" s="1"/>
  <c r="AF67" i="9" s="1"/>
  <c r="AC78" i="9"/>
  <c r="AB78" i="9" s="1"/>
  <c r="AA78" i="9" s="1"/>
  <c r="AK108" i="9"/>
  <c r="AJ108" i="9" s="1"/>
  <c r="AI108" i="9" s="1"/>
  <c r="D112" i="9"/>
  <c r="D88" i="9"/>
  <c r="D80" i="9"/>
  <c r="D72" i="9"/>
  <c r="D32" i="9"/>
  <c r="D16" i="9"/>
  <c r="AC56" i="8"/>
  <c r="AB56" i="8" s="1"/>
  <c r="AK28" i="9"/>
  <c r="AJ28" i="9" s="1"/>
  <c r="D43" i="9"/>
  <c r="D51" i="9"/>
  <c r="D91" i="9"/>
  <c r="E75" i="8"/>
  <c r="I27" i="8"/>
  <c r="H27" i="8" s="1"/>
  <c r="U29" i="8"/>
  <c r="T29" i="8" s="1"/>
  <c r="M48" i="8"/>
  <c r="L48" i="8" s="1"/>
  <c r="I56" i="8"/>
  <c r="H56" i="8" s="1"/>
  <c r="J56" i="8" s="1"/>
  <c r="AK56" i="8"/>
  <c r="AJ56" i="8" s="1"/>
  <c r="M61" i="8"/>
  <c r="L61" i="8" s="1"/>
  <c r="D67" i="8"/>
  <c r="Q98" i="8"/>
  <c r="P98" i="8" s="1"/>
  <c r="R98" i="8" s="1"/>
  <c r="I106" i="8"/>
  <c r="H106" i="8" s="1"/>
  <c r="E115" i="8"/>
  <c r="AK115" i="8" s="1"/>
  <c r="AJ115" i="8" s="1"/>
  <c r="Q7" i="9"/>
  <c r="P7" i="9" s="1"/>
  <c r="Q14" i="9"/>
  <c r="P14" i="9" s="1"/>
  <c r="R14" i="9" s="1"/>
  <c r="M20" i="9"/>
  <c r="L20" i="9" s="1"/>
  <c r="U36" i="9"/>
  <c r="T36" i="9" s="1"/>
  <c r="I42" i="9"/>
  <c r="H42" i="9" s="1"/>
  <c r="Y45" i="9"/>
  <c r="X45" i="9" s="1"/>
  <c r="Z45" i="9" s="1"/>
  <c r="AC47" i="9"/>
  <c r="AB47" i="9" s="1"/>
  <c r="Y49" i="9"/>
  <c r="X49" i="9" s="1"/>
  <c r="Q65" i="9"/>
  <c r="P65" i="9" s="1"/>
  <c r="O65" i="9" s="1"/>
  <c r="Q69" i="9"/>
  <c r="P69" i="9" s="1"/>
  <c r="R69" i="9" s="1"/>
  <c r="AK77" i="9"/>
  <c r="AJ77" i="9" s="1"/>
  <c r="D79" i="9"/>
  <c r="D83" i="9"/>
  <c r="M106" i="9"/>
  <c r="L106" i="9" s="1"/>
  <c r="K106" i="9" s="1"/>
  <c r="D109" i="9"/>
  <c r="Q106" i="8"/>
  <c r="P106" i="8" s="1"/>
  <c r="U109" i="8"/>
  <c r="T109" i="8" s="1"/>
  <c r="Q27" i="8"/>
  <c r="P27" i="8" s="1"/>
  <c r="M56" i="8"/>
  <c r="L56" i="8" s="1"/>
  <c r="I60" i="8"/>
  <c r="H60" i="8" s="1"/>
  <c r="Y61" i="8"/>
  <c r="X61" i="8" s="1"/>
  <c r="M104" i="8"/>
  <c r="L104" i="8" s="1"/>
  <c r="K104" i="8" s="1"/>
  <c r="Y106" i="8"/>
  <c r="X106" i="8" s="1"/>
  <c r="Y20" i="9"/>
  <c r="X20" i="9" s="1"/>
  <c r="I28" i="9"/>
  <c r="H28" i="9" s="1"/>
  <c r="J28" i="9" s="1"/>
  <c r="I34" i="9"/>
  <c r="H34" i="9" s="1"/>
  <c r="G34" i="9" s="1"/>
  <c r="U42" i="9"/>
  <c r="T42" i="9" s="1"/>
  <c r="Q68" i="9"/>
  <c r="P68" i="9" s="1"/>
  <c r="O68" i="9" s="1"/>
  <c r="E75" i="9"/>
  <c r="AG75" i="9" s="1"/>
  <c r="AF75" i="9" s="1"/>
  <c r="Q86" i="9"/>
  <c r="P86" i="9" s="1"/>
  <c r="R86" i="9" s="1"/>
  <c r="D99" i="9"/>
  <c r="D107" i="9"/>
  <c r="D84" i="9"/>
  <c r="D76" i="9"/>
  <c r="AK115" i="4"/>
  <c r="AJ115" i="4" s="1"/>
  <c r="AL115" i="4" s="1"/>
  <c r="AG115" i="4"/>
  <c r="AF115" i="4" s="1"/>
  <c r="AE115" i="4" s="1"/>
  <c r="AC115" i="4"/>
  <c r="AB115" i="4" s="1"/>
  <c r="AD115" i="4" s="1"/>
  <c r="Q115" i="4"/>
  <c r="P115" i="4" s="1"/>
  <c r="R115" i="4" s="1"/>
  <c r="U115" i="4"/>
  <c r="T115" i="4" s="1"/>
  <c r="V115" i="4" s="1"/>
  <c r="M115" i="4"/>
  <c r="L115" i="4" s="1"/>
  <c r="N115" i="4" s="1"/>
  <c r="I115" i="4"/>
  <c r="H115" i="4" s="1"/>
  <c r="J115" i="4" s="1"/>
  <c r="Y115" i="4"/>
  <c r="X115" i="4" s="1"/>
  <c r="Z115" i="4" s="1"/>
  <c r="Q116" i="4"/>
  <c r="P116" i="4" s="1"/>
  <c r="R116" i="4" s="1"/>
  <c r="I116" i="4"/>
  <c r="H116" i="4" s="1"/>
  <c r="J116" i="4" s="1"/>
  <c r="AC116" i="4"/>
  <c r="AB116" i="4" s="1"/>
  <c r="AA116" i="4" s="1"/>
  <c r="Y116" i="4"/>
  <c r="X116" i="4" s="1"/>
  <c r="Z116" i="4" s="1"/>
  <c r="E113" i="4"/>
  <c r="AK113" i="4" s="1"/>
  <c r="AJ113" i="4" s="1"/>
  <c r="AG112" i="4"/>
  <c r="AK104" i="9"/>
  <c r="AJ104" i="9" s="1"/>
  <c r="M104" i="9"/>
  <c r="L104" i="9" s="1"/>
  <c r="AC48" i="9"/>
  <c r="AB48" i="9" s="1"/>
  <c r="Y48" i="9"/>
  <c r="X48" i="9" s="1"/>
  <c r="U48" i="9"/>
  <c r="T48" i="9" s="1"/>
  <c r="Q48" i="9"/>
  <c r="P48" i="9" s="1"/>
  <c r="O48" i="9" s="1"/>
  <c r="M48" i="9"/>
  <c r="L48" i="9" s="1"/>
  <c r="AK48" i="9"/>
  <c r="AJ48" i="9" s="1"/>
  <c r="AL48" i="9" s="1"/>
  <c r="AG48" i="9"/>
  <c r="AF48" i="9" s="1"/>
  <c r="I48" i="9"/>
  <c r="H48" i="9" s="1"/>
  <c r="Q40" i="9"/>
  <c r="P40" i="9" s="1"/>
  <c r="AC40" i="9"/>
  <c r="AB40" i="9" s="1"/>
  <c r="M40" i="9"/>
  <c r="L40" i="9" s="1"/>
  <c r="AK40" i="9"/>
  <c r="AJ40" i="9" s="1"/>
  <c r="AI40" i="9" s="1"/>
  <c r="I40" i="9"/>
  <c r="H40" i="9" s="1"/>
  <c r="AG40" i="9"/>
  <c r="AF40" i="9" s="1"/>
  <c r="M24" i="9"/>
  <c r="L24" i="9" s="1"/>
  <c r="AK24" i="9"/>
  <c r="AJ24" i="9" s="1"/>
  <c r="Y24" i="9"/>
  <c r="X24" i="9" s="1"/>
  <c r="W24" i="9" s="1"/>
  <c r="AE81" i="9"/>
  <c r="AH81" i="9"/>
  <c r="AG111" i="9"/>
  <c r="AF111" i="9" s="1"/>
  <c r="AE111" i="9" s="1"/>
  <c r="Y111" i="9"/>
  <c r="X111" i="9" s="1"/>
  <c r="W111" i="9" s="1"/>
  <c r="Q103" i="9"/>
  <c r="P103" i="9" s="1"/>
  <c r="AG103" i="9"/>
  <c r="AF103" i="9" s="1"/>
  <c r="AE103" i="9" s="1"/>
  <c r="Y79" i="9"/>
  <c r="X79" i="9" s="1"/>
  <c r="Z79" i="9" s="1"/>
  <c r="AK79" i="9"/>
  <c r="AJ79" i="9" s="1"/>
  <c r="AC79" i="9"/>
  <c r="AB79" i="9" s="1"/>
  <c r="AA79" i="9" s="1"/>
  <c r="Q79" i="9"/>
  <c r="P79" i="9" s="1"/>
  <c r="G42" i="9"/>
  <c r="J42" i="9"/>
  <c r="AL80" i="9"/>
  <c r="AI80" i="9"/>
  <c r="U116" i="9"/>
  <c r="T116" i="9" s="1"/>
  <c r="AK116" i="9"/>
  <c r="AJ116" i="9" s="1"/>
  <c r="AI116" i="9" s="1"/>
  <c r="U100" i="9"/>
  <c r="T100" i="9" s="1"/>
  <c r="S100" i="9" s="1"/>
  <c r="M100" i="9"/>
  <c r="L100" i="9" s="1"/>
  <c r="Y107" i="9"/>
  <c r="X107" i="9" s="1"/>
  <c r="W107" i="9" s="1"/>
  <c r="Q107" i="9"/>
  <c r="P107" i="9" s="1"/>
  <c r="AC91" i="9"/>
  <c r="AB91" i="9" s="1"/>
  <c r="AD91" i="9" s="1"/>
  <c r="U91" i="9"/>
  <c r="T91" i="9" s="1"/>
  <c r="S91" i="9" s="1"/>
  <c r="Q91" i="9"/>
  <c r="P91" i="9" s="1"/>
  <c r="AG99" i="9"/>
  <c r="AF99" i="9" s="1"/>
  <c r="I99" i="9"/>
  <c r="H99" i="9" s="1"/>
  <c r="AK99" i="9"/>
  <c r="AJ99" i="9" s="1"/>
  <c r="AC99" i="9"/>
  <c r="AB99" i="9" s="1"/>
  <c r="AD99" i="9" s="1"/>
  <c r="U99" i="9"/>
  <c r="T99" i="9" s="1"/>
  <c r="Y99" i="9"/>
  <c r="X99" i="9" s="1"/>
  <c r="W99" i="9" s="1"/>
  <c r="M99" i="9"/>
  <c r="L99" i="9" s="1"/>
  <c r="AK114" i="9"/>
  <c r="AJ114" i="9" s="1"/>
  <c r="AI114" i="9" s="1"/>
  <c r="U114" i="9"/>
  <c r="T114" i="9" s="1"/>
  <c r="M114" i="9"/>
  <c r="L114" i="9" s="1"/>
  <c r="AG90" i="9"/>
  <c r="AF90" i="9" s="1"/>
  <c r="AE90" i="9" s="1"/>
  <c r="Q90" i="9"/>
  <c r="P90" i="9" s="1"/>
  <c r="R90" i="9" s="1"/>
  <c r="AC82" i="9"/>
  <c r="AB82" i="9" s="1"/>
  <c r="U82" i="9"/>
  <c r="T82" i="9" s="1"/>
  <c r="M82" i="9"/>
  <c r="L82" i="9" s="1"/>
  <c r="AK82" i="9"/>
  <c r="AJ82" i="9" s="1"/>
  <c r="AL82" i="9" s="1"/>
  <c r="AD74" i="9"/>
  <c r="AA74" i="9"/>
  <c r="N13" i="9"/>
  <c r="Q16" i="9"/>
  <c r="P16" i="9" s="1"/>
  <c r="Y16" i="9"/>
  <c r="X16" i="9" s="1"/>
  <c r="AG18" i="9"/>
  <c r="AF18" i="9" s="1"/>
  <c r="AE18" i="9" s="1"/>
  <c r="R20" i="9"/>
  <c r="AG16" i="9"/>
  <c r="AF16" i="9" s="1"/>
  <c r="AE16" i="9" s="1"/>
  <c r="Y19" i="9"/>
  <c r="X19" i="9" s="1"/>
  <c r="S20" i="9"/>
  <c r="I23" i="9"/>
  <c r="H23" i="9" s="1"/>
  <c r="Q30" i="9"/>
  <c r="P30" i="9" s="1"/>
  <c r="O30" i="9" s="1"/>
  <c r="E32" i="9"/>
  <c r="AG36" i="9"/>
  <c r="AF36" i="9" s="1"/>
  <c r="AD38" i="9"/>
  <c r="Q41" i="9"/>
  <c r="P41" i="9" s="1"/>
  <c r="AG42" i="9"/>
  <c r="AF42" i="9" s="1"/>
  <c r="Q44" i="9"/>
  <c r="P44" i="9" s="1"/>
  <c r="U45" i="9"/>
  <c r="T45" i="9" s="1"/>
  <c r="Y47" i="9"/>
  <c r="X47" i="9" s="1"/>
  <c r="Z47" i="9" s="1"/>
  <c r="Q49" i="9"/>
  <c r="P49" i="9" s="1"/>
  <c r="Y50" i="9"/>
  <c r="X50" i="9" s="1"/>
  <c r="W50" i="9" s="1"/>
  <c r="I51" i="9"/>
  <c r="H51" i="9" s="1"/>
  <c r="AG51" i="9"/>
  <c r="AF51" i="9" s="1"/>
  <c r="M52" i="9"/>
  <c r="L52" i="9" s="1"/>
  <c r="M61" i="9"/>
  <c r="L61" i="9" s="1"/>
  <c r="AK72" i="9"/>
  <c r="AJ72" i="9" s="1"/>
  <c r="AC77" i="9"/>
  <c r="AB77" i="9" s="1"/>
  <c r="AA77" i="9" s="1"/>
  <c r="AK78" i="9"/>
  <c r="AJ78" i="9" s="1"/>
  <c r="Q85" i="9"/>
  <c r="P85" i="9" s="1"/>
  <c r="O85" i="9" s="1"/>
  <c r="E88" i="9"/>
  <c r="AC89" i="9"/>
  <c r="AB89" i="9" s="1"/>
  <c r="AD89" i="9" s="1"/>
  <c r="Q94" i="9"/>
  <c r="P94" i="9" s="1"/>
  <c r="M101" i="9"/>
  <c r="L101" i="9" s="1"/>
  <c r="I105" i="9"/>
  <c r="H105" i="9" s="1"/>
  <c r="D115" i="9"/>
  <c r="I16" i="9"/>
  <c r="H16" i="9" s="1"/>
  <c r="J16" i="9" s="1"/>
  <c r="I18" i="9"/>
  <c r="H18" i="9" s="1"/>
  <c r="J18" i="9" s="1"/>
  <c r="AC23" i="9"/>
  <c r="AB23" i="9" s="1"/>
  <c r="Y26" i="9"/>
  <c r="X26" i="9" s="1"/>
  <c r="AL33" i="9"/>
  <c r="AK38" i="9"/>
  <c r="AJ38" i="9" s="1"/>
  <c r="AL41" i="9"/>
  <c r="U44" i="9"/>
  <c r="T44" i="9" s="1"/>
  <c r="V44" i="9" s="1"/>
  <c r="AC45" i="9"/>
  <c r="AB45" i="9" s="1"/>
  <c r="I47" i="9"/>
  <c r="H47" i="9" s="1"/>
  <c r="J47" i="9" s="1"/>
  <c r="AC50" i="9"/>
  <c r="AB50" i="9" s="1"/>
  <c r="AK51" i="9"/>
  <c r="AJ51" i="9" s="1"/>
  <c r="Q52" i="9"/>
  <c r="P52" i="9" s="1"/>
  <c r="AC53" i="9"/>
  <c r="AB53" i="9" s="1"/>
  <c r="Q72" i="9"/>
  <c r="P72" i="9" s="1"/>
  <c r="M80" i="9"/>
  <c r="L80" i="9" s="1"/>
  <c r="I81" i="9"/>
  <c r="H81" i="9" s="1"/>
  <c r="D104" i="9"/>
  <c r="AL108" i="9"/>
  <c r="M112" i="9"/>
  <c r="L112" i="9" s="1"/>
  <c r="K112" i="9" s="1"/>
  <c r="M16" i="9"/>
  <c r="L16" i="9" s="1"/>
  <c r="M18" i="9"/>
  <c r="L18" i="9" s="1"/>
  <c r="AC19" i="9"/>
  <c r="AB19" i="9" s="1"/>
  <c r="I20" i="9"/>
  <c r="H20" i="9" s="1"/>
  <c r="Y30" i="9"/>
  <c r="X30" i="9" s="1"/>
  <c r="Z30" i="9" s="1"/>
  <c r="I36" i="9"/>
  <c r="H36" i="9" s="1"/>
  <c r="J36" i="9" s="1"/>
  <c r="I38" i="9"/>
  <c r="H38" i="9" s="1"/>
  <c r="Y44" i="9"/>
  <c r="X44" i="9" s="1"/>
  <c r="I46" i="9"/>
  <c r="H46" i="9" s="1"/>
  <c r="Y46" i="9"/>
  <c r="X46" i="9" s="1"/>
  <c r="M47" i="9"/>
  <c r="L47" i="9" s="1"/>
  <c r="K47" i="9" s="1"/>
  <c r="AG47" i="9"/>
  <c r="AF47" i="9" s="1"/>
  <c r="I50" i="9"/>
  <c r="H50" i="9" s="1"/>
  <c r="G50" i="9" s="1"/>
  <c r="AG50" i="9"/>
  <c r="AF50" i="9" s="1"/>
  <c r="Q51" i="9"/>
  <c r="P51" i="9" s="1"/>
  <c r="U52" i="9"/>
  <c r="T52" i="9" s="1"/>
  <c r="I53" i="9"/>
  <c r="H53" i="9" s="1"/>
  <c r="AG53" i="9"/>
  <c r="AF53" i="9" s="1"/>
  <c r="U61" i="9"/>
  <c r="T61" i="9" s="1"/>
  <c r="S61" i="9" s="1"/>
  <c r="M63" i="9"/>
  <c r="L63" i="9" s="1"/>
  <c r="I66" i="9"/>
  <c r="H66" i="9" s="1"/>
  <c r="G66" i="9" s="1"/>
  <c r="U80" i="9"/>
  <c r="T80" i="9" s="1"/>
  <c r="V80" i="9" s="1"/>
  <c r="Q87" i="9"/>
  <c r="P87" i="9" s="1"/>
  <c r="O87" i="9" s="1"/>
  <c r="D96" i="9"/>
  <c r="Y101" i="9"/>
  <c r="X101" i="9" s="1"/>
  <c r="AC112" i="9"/>
  <c r="AB112" i="9" s="1"/>
  <c r="D114" i="9"/>
  <c r="D116" i="9"/>
  <c r="U46" i="9"/>
  <c r="T46" i="9" s="1"/>
  <c r="V46" i="9" s="1"/>
  <c r="Q18" i="9"/>
  <c r="P18" i="9" s="1"/>
  <c r="AI19" i="9"/>
  <c r="AC20" i="9"/>
  <c r="AB20" i="9" s="1"/>
  <c r="Y22" i="9"/>
  <c r="X22" i="9" s="1"/>
  <c r="AC30" i="9"/>
  <c r="AB30" i="9" s="1"/>
  <c r="M38" i="9"/>
  <c r="L38" i="9" s="1"/>
  <c r="K38" i="9" s="1"/>
  <c r="I44" i="9"/>
  <c r="H44" i="9" s="1"/>
  <c r="AC44" i="9"/>
  <c r="AB44" i="9" s="1"/>
  <c r="AD44" i="9" s="1"/>
  <c r="I45" i="9"/>
  <c r="H45" i="9" s="1"/>
  <c r="AG45" i="9"/>
  <c r="AF45" i="9" s="1"/>
  <c r="AC46" i="9"/>
  <c r="AB46" i="9" s="1"/>
  <c r="AK47" i="9"/>
  <c r="AJ47" i="9" s="1"/>
  <c r="M50" i="9"/>
  <c r="L50" i="9" s="1"/>
  <c r="AK50" i="9"/>
  <c r="AJ50" i="9" s="1"/>
  <c r="AL50" i="9" s="1"/>
  <c r="Y52" i="9"/>
  <c r="X52" i="9" s="1"/>
  <c r="M53" i="9"/>
  <c r="L53" i="9" s="1"/>
  <c r="N53" i="9" s="1"/>
  <c r="AK53" i="9"/>
  <c r="AJ53" i="9" s="1"/>
  <c r="Y61" i="9"/>
  <c r="X61" i="9" s="1"/>
  <c r="Q63" i="9"/>
  <c r="P63" i="9" s="1"/>
  <c r="M66" i="9"/>
  <c r="L66" i="9" s="1"/>
  <c r="M68" i="9"/>
  <c r="L68" i="9" s="1"/>
  <c r="U72" i="9"/>
  <c r="T72" i="9" s="1"/>
  <c r="S72" i="9" s="1"/>
  <c r="AC80" i="9"/>
  <c r="AB80" i="9" s="1"/>
  <c r="AD80" i="9" s="1"/>
  <c r="Q81" i="9"/>
  <c r="P81" i="9" s="1"/>
  <c r="D111" i="9"/>
  <c r="AC26" i="9"/>
  <c r="AB26" i="9" s="1"/>
  <c r="S35" i="9"/>
  <c r="AG46" i="9"/>
  <c r="AF46" i="9" s="1"/>
  <c r="Q47" i="9"/>
  <c r="P47" i="9" s="1"/>
  <c r="R47" i="9" s="1"/>
  <c r="D48" i="9"/>
  <c r="Q50" i="9"/>
  <c r="P50" i="9" s="1"/>
  <c r="O50" i="9" s="1"/>
  <c r="AC52" i="9"/>
  <c r="AB52" i="9" s="1"/>
  <c r="O69" i="9"/>
  <c r="Z18" i="9"/>
  <c r="R38" i="9"/>
  <c r="N39" i="9"/>
  <c r="AL45" i="9"/>
  <c r="M46" i="9"/>
  <c r="L46" i="9" s="1"/>
  <c r="AK46" i="9"/>
  <c r="AJ46" i="9" s="1"/>
  <c r="AL46" i="9" s="1"/>
  <c r="AC61" i="9"/>
  <c r="AB61" i="9" s="1"/>
  <c r="AA61" i="9" s="1"/>
  <c r="U63" i="9"/>
  <c r="T63" i="9" s="1"/>
  <c r="N65" i="9"/>
  <c r="AC67" i="9"/>
  <c r="AB67" i="9" s="1"/>
  <c r="R68" i="9"/>
  <c r="AC72" i="9"/>
  <c r="AB72" i="9" s="1"/>
  <c r="Y81" i="9"/>
  <c r="X81" i="9" s="1"/>
  <c r="W81" i="9" s="1"/>
  <c r="D24" i="9"/>
  <c r="N41" i="9"/>
  <c r="M44" i="9"/>
  <c r="L44" i="9" s="1"/>
  <c r="I52" i="9"/>
  <c r="H52" i="9" s="1"/>
  <c r="Y63" i="9"/>
  <c r="X63" i="9" s="1"/>
  <c r="AK67" i="9"/>
  <c r="AJ67" i="9" s="1"/>
  <c r="AI67" i="9" s="1"/>
  <c r="Q77" i="9"/>
  <c r="P77" i="9" s="1"/>
  <c r="J101" i="9"/>
  <c r="M108" i="9"/>
  <c r="L108" i="9" s="1"/>
  <c r="AI108" i="8"/>
  <c r="AL108" i="8"/>
  <c r="U113" i="8"/>
  <c r="T113" i="8" s="1"/>
  <c r="Q113" i="8"/>
  <c r="P113" i="8" s="1"/>
  <c r="AC113" i="8"/>
  <c r="AB113" i="8" s="1"/>
  <c r="M113" i="8"/>
  <c r="L113" i="8" s="1"/>
  <c r="N113" i="8" s="1"/>
  <c r="AK113" i="8"/>
  <c r="AJ113" i="8" s="1"/>
  <c r="AG113" i="8"/>
  <c r="AF113" i="8" s="1"/>
  <c r="AE113" i="8" s="1"/>
  <c r="Y113" i="8"/>
  <c r="X113" i="8" s="1"/>
  <c r="Q105" i="8"/>
  <c r="P105" i="8" s="1"/>
  <c r="O105" i="8" s="1"/>
  <c r="Y105" i="8"/>
  <c r="X105" i="8" s="1"/>
  <c r="AK105" i="8"/>
  <c r="AJ105" i="8" s="1"/>
  <c r="AG105" i="8"/>
  <c r="AF105" i="8" s="1"/>
  <c r="M105" i="8"/>
  <c r="L105" i="8" s="1"/>
  <c r="N105" i="8" s="1"/>
  <c r="AC105" i="8"/>
  <c r="AB105" i="8" s="1"/>
  <c r="I105" i="8"/>
  <c r="H105" i="8" s="1"/>
  <c r="G105" i="8" s="1"/>
  <c r="U105" i="8"/>
  <c r="T105" i="8" s="1"/>
  <c r="U97" i="8"/>
  <c r="T97" i="8" s="1"/>
  <c r="AK97" i="8"/>
  <c r="AJ97" i="8" s="1"/>
  <c r="AC97" i="8"/>
  <c r="AB97" i="8" s="1"/>
  <c r="Q97" i="8"/>
  <c r="P97" i="8" s="1"/>
  <c r="R97" i="8" s="1"/>
  <c r="AK73" i="8"/>
  <c r="AJ73" i="8" s="1"/>
  <c r="AL73" i="8" s="1"/>
  <c r="AC73" i="8"/>
  <c r="AB73" i="8" s="1"/>
  <c r="AD73" i="8" s="1"/>
  <c r="U73" i="8"/>
  <c r="T73" i="8" s="1"/>
  <c r="V73" i="8" s="1"/>
  <c r="AG57" i="8"/>
  <c r="AF57" i="8" s="1"/>
  <c r="Q57" i="8"/>
  <c r="P57" i="8" s="1"/>
  <c r="AK57" i="8"/>
  <c r="AJ57" i="8" s="1"/>
  <c r="AL57" i="8" s="1"/>
  <c r="M57" i="8"/>
  <c r="L57" i="8" s="1"/>
  <c r="AC57" i="8"/>
  <c r="AB57" i="8" s="1"/>
  <c r="I57" i="8"/>
  <c r="H57" i="8" s="1"/>
  <c r="G57" i="8" s="1"/>
  <c r="Y57" i="8"/>
  <c r="X57" i="8" s="1"/>
  <c r="U57" i="8"/>
  <c r="T57" i="8" s="1"/>
  <c r="Y41" i="8"/>
  <c r="X41" i="8" s="1"/>
  <c r="AK41" i="8"/>
  <c r="AJ41" i="8" s="1"/>
  <c r="AC41" i="8"/>
  <c r="AB41" i="8" s="1"/>
  <c r="Q41" i="8"/>
  <c r="P41" i="8" s="1"/>
  <c r="I41" i="8"/>
  <c r="H41" i="8" s="1"/>
  <c r="J60" i="8"/>
  <c r="G60" i="8"/>
  <c r="D17" i="8"/>
  <c r="I30" i="8"/>
  <c r="H30" i="8" s="1"/>
  <c r="E33" i="8"/>
  <c r="AG35" i="8"/>
  <c r="AF35" i="8" s="1"/>
  <c r="Q36" i="8"/>
  <c r="P36" i="8" s="1"/>
  <c r="Q38" i="8"/>
  <c r="P38" i="8" s="1"/>
  <c r="AK44" i="8"/>
  <c r="AJ44" i="8" s="1"/>
  <c r="AL44" i="8" s="1"/>
  <c r="Y54" i="8"/>
  <c r="X54" i="8" s="1"/>
  <c r="O56" i="8"/>
  <c r="AG56" i="8"/>
  <c r="AF56" i="8" s="1"/>
  <c r="Q58" i="8"/>
  <c r="P58" i="8" s="1"/>
  <c r="AK59" i="8"/>
  <c r="AJ59" i="8" s="1"/>
  <c r="Q60" i="8"/>
  <c r="P60" i="8" s="1"/>
  <c r="AG60" i="8"/>
  <c r="AF60" i="8" s="1"/>
  <c r="U61" i="8"/>
  <c r="T61" i="8" s="1"/>
  <c r="V61" i="8" s="1"/>
  <c r="AC62" i="8"/>
  <c r="AB62" i="8" s="1"/>
  <c r="Y64" i="8"/>
  <c r="X64" i="8" s="1"/>
  <c r="Z64" i="8" s="1"/>
  <c r="Y67" i="8"/>
  <c r="X67" i="8" s="1"/>
  <c r="U68" i="8"/>
  <c r="T68" i="8" s="1"/>
  <c r="Y71" i="8"/>
  <c r="X71" i="8" s="1"/>
  <c r="Q78" i="8"/>
  <c r="P78" i="8" s="1"/>
  <c r="Y85" i="8"/>
  <c r="X85" i="8" s="1"/>
  <c r="M98" i="8"/>
  <c r="L98" i="8" s="1"/>
  <c r="K98" i="8" s="1"/>
  <c r="AC102" i="8"/>
  <c r="AB102" i="8" s="1"/>
  <c r="Q104" i="8"/>
  <c r="P104" i="8" s="1"/>
  <c r="R104" i="8" s="1"/>
  <c r="AG106" i="8"/>
  <c r="AF106" i="8" s="1"/>
  <c r="M107" i="8"/>
  <c r="L107" i="8" s="1"/>
  <c r="AG107" i="8"/>
  <c r="AF107" i="8" s="1"/>
  <c r="I110" i="8"/>
  <c r="H110" i="8" s="1"/>
  <c r="AK110" i="8"/>
  <c r="AJ110" i="8" s="1"/>
  <c r="Y112" i="8"/>
  <c r="X112" i="8" s="1"/>
  <c r="Z112" i="8" s="1"/>
  <c r="Y114" i="8"/>
  <c r="X114" i="8" s="1"/>
  <c r="AG116" i="8"/>
  <c r="AF116" i="8" s="1"/>
  <c r="AH116" i="8" s="1"/>
  <c r="AC66" i="8"/>
  <c r="AB66" i="8" s="1"/>
  <c r="I35" i="8"/>
  <c r="H35" i="8" s="1"/>
  <c r="Y36" i="8"/>
  <c r="X36" i="8" s="1"/>
  <c r="Y37" i="8"/>
  <c r="X37" i="8" s="1"/>
  <c r="U60" i="8"/>
  <c r="T60" i="8" s="1"/>
  <c r="AC61" i="8"/>
  <c r="AB61" i="8" s="1"/>
  <c r="AD61" i="8" s="1"/>
  <c r="I62" i="8"/>
  <c r="H62" i="8" s="1"/>
  <c r="AK62" i="8"/>
  <c r="AJ62" i="8" s="1"/>
  <c r="AI62" i="8" s="1"/>
  <c r="I66" i="8"/>
  <c r="H66" i="8" s="1"/>
  <c r="AG66" i="8"/>
  <c r="AF66" i="8" s="1"/>
  <c r="AG67" i="8"/>
  <c r="AF67" i="8" s="1"/>
  <c r="J69" i="8"/>
  <c r="AC71" i="8"/>
  <c r="AB71" i="8" s="1"/>
  <c r="AE76" i="8"/>
  <c r="AK78" i="8"/>
  <c r="AJ78" i="8" s="1"/>
  <c r="AG100" i="8"/>
  <c r="AF100" i="8" s="1"/>
  <c r="AH100" i="8" s="1"/>
  <c r="M102" i="8"/>
  <c r="L102" i="8" s="1"/>
  <c r="AK103" i="8"/>
  <c r="AJ103" i="8" s="1"/>
  <c r="Y104" i="8"/>
  <c r="X104" i="8" s="1"/>
  <c r="M106" i="8"/>
  <c r="L106" i="8" s="1"/>
  <c r="AK106" i="8"/>
  <c r="AJ106" i="8" s="1"/>
  <c r="AI106" i="8" s="1"/>
  <c r="Q107" i="8"/>
  <c r="P107" i="8" s="1"/>
  <c r="O107" i="8" s="1"/>
  <c r="Y108" i="8"/>
  <c r="X108" i="8" s="1"/>
  <c r="I109" i="8"/>
  <c r="H109" i="8" s="1"/>
  <c r="J109" i="8" s="1"/>
  <c r="M110" i="8"/>
  <c r="L110" i="8" s="1"/>
  <c r="K110" i="8" s="1"/>
  <c r="AK112" i="8"/>
  <c r="AJ112" i="8" s="1"/>
  <c r="M116" i="8"/>
  <c r="L116" i="8" s="1"/>
  <c r="Y29" i="8"/>
  <c r="X29" i="8" s="1"/>
  <c r="Y30" i="8"/>
  <c r="X30" i="8" s="1"/>
  <c r="AC36" i="8"/>
  <c r="AB36" i="8" s="1"/>
  <c r="AD36" i="8" s="1"/>
  <c r="D57" i="8"/>
  <c r="Y58" i="8"/>
  <c r="X58" i="8" s="1"/>
  <c r="Z58" i="8" s="1"/>
  <c r="AG61" i="8"/>
  <c r="AF61" i="8" s="1"/>
  <c r="M62" i="8"/>
  <c r="L62" i="8" s="1"/>
  <c r="AK66" i="8"/>
  <c r="AJ66" i="8" s="1"/>
  <c r="M69" i="8"/>
  <c r="L69" i="8" s="1"/>
  <c r="AG71" i="8"/>
  <c r="AF71" i="8" s="1"/>
  <c r="AK102" i="8"/>
  <c r="AJ102" i="8" s="1"/>
  <c r="AI102" i="8" s="1"/>
  <c r="Q103" i="8"/>
  <c r="P103" i="8" s="1"/>
  <c r="AC104" i="8"/>
  <c r="AB104" i="8" s="1"/>
  <c r="AA104" i="8" s="1"/>
  <c r="AC108" i="8"/>
  <c r="AB108" i="8" s="1"/>
  <c r="M109" i="8"/>
  <c r="L109" i="8" s="1"/>
  <c r="Q116" i="8"/>
  <c r="P116" i="8" s="1"/>
  <c r="AG34" i="8"/>
  <c r="AF34" i="8" s="1"/>
  <c r="U35" i="8"/>
  <c r="T35" i="8" s="1"/>
  <c r="AG36" i="8"/>
  <c r="AF36" i="8" s="1"/>
  <c r="AH36" i="8" s="1"/>
  <c r="AC38" i="8"/>
  <c r="AB38" i="8" s="1"/>
  <c r="M45" i="8"/>
  <c r="L45" i="8" s="1"/>
  <c r="N45" i="8" s="1"/>
  <c r="Y60" i="8"/>
  <c r="X60" i="8" s="1"/>
  <c r="Z60" i="8" s="1"/>
  <c r="AI61" i="8"/>
  <c r="Q62" i="8"/>
  <c r="P62" i="8" s="1"/>
  <c r="M66" i="8"/>
  <c r="L66" i="8" s="1"/>
  <c r="AG69" i="8"/>
  <c r="AF69" i="8" s="1"/>
  <c r="AG104" i="8"/>
  <c r="AF104" i="8" s="1"/>
  <c r="AE104" i="8" s="1"/>
  <c r="U107" i="8"/>
  <c r="T107" i="8" s="1"/>
  <c r="Q110" i="8"/>
  <c r="P110" i="8" s="1"/>
  <c r="R110" i="8" s="1"/>
  <c r="D113" i="8"/>
  <c r="M115" i="8"/>
  <c r="L115" i="8" s="1"/>
  <c r="U116" i="8"/>
  <c r="T116" i="8" s="1"/>
  <c r="AK34" i="8"/>
  <c r="AJ34" i="8" s="1"/>
  <c r="G38" i="8"/>
  <c r="AE58" i="8"/>
  <c r="Q66" i="8"/>
  <c r="P66" i="8" s="1"/>
  <c r="AK69" i="8"/>
  <c r="AJ69" i="8" s="1"/>
  <c r="AL69" i="8" s="1"/>
  <c r="U102" i="8"/>
  <c r="T102" i="8" s="1"/>
  <c r="U106" i="8"/>
  <c r="T106" i="8" s="1"/>
  <c r="Y107" i="8"/>
  <c r="X107" i="8" s="1"/>
  <c r="AH109" i="8"/>
  <c r="Y116" i="8"/>
  <c r="X116" i="8" s="1"/>
  <c r="Y35" i="8"/>
  <c r="X35" i="8" s="1"/>
  <c r="U66" i="8"/>
  <c r="T66" i="8" s="1"/>
  <c r="D97" i="8"/>
  <c r="AC35" i="8"/>
  <c r="AB35" i="8" s="1"/>
  <c r="AD35" i="8" s="1"/>
  <c r="AC44" i="8"/>
  <c r="AB44" i="8" s="1"/>
  <c r="AG59" i="8"/>
  <c r="AF59" i="8" s="1"/>
  <c r="D65" i="8"/>
  <c r="I98" i="8"/>
  <c r="H98" i="8" s="1"/>
  <c r="D105" i="8"/>
  <c r="V8" i="9"/>
  <c r="S8" i="9"/>
  <c r="N22" i="9"/>
  <c r="K22" i="9"/>
  <c r="Z31" i="9"/>
  <c r="W31" i="9"/>
  <c r="AL4" i="9"/>
  <c r="AI4" i="9"/>
  <c r="K9" i="9"/>
  <c r="N9" i="9"/>
  <c r="AH10" i="9"/>
  <c r="AE10" i="9"/>
  <c r="Z17" i="9"/>
  <c r="W17" i="9"/>
  <c r="S23" i="9"/>
  <c r="V23" i="9"/>
  <c r="AL24" i="9"/>
  <c r="AI24" i="9"/>
  <c r="G30" i="9"/>
  <c r="J30" i="9"/>
  <c r="AD42" i="9"/>
  <c r="AA42" i="9"/>
  <c r="AC11" i="9"/>
  <c r="AB11" i="9" s="1"/>
  <c r="AK11" i="9"/>
  <c r="AJ11" i="9" s="1"/>
  <c r="I11" i="9"/>
  <c r="H11" i="9" s="1"/>
  <c r="Q11" i="9"/>
  <c r="P11" i="9" s="1"/>
  <c r="Y11" i="9"/>
  <c r="X11" i="9" s="1"/>
  <c r="AG11" i="9"/>
  <c r="AF11" i="9" s="1"/>
  <c r="U11" i="9"/>
  <c r="T11" i="9" s="1"/>
  <c r="M11" i="9"/>
  <c r="L11" i="9" s="1"/>
  <c r="Z15" i="9"/>
  <c r="W15" i="9"/>
  <c r="O18" i="9"/>
  <c r="R18" i="9"/>
  <c r="V6" i="9"/>
  <c r="S6" i="9"/>
  <c r="AH13" i="9"/>
  <c r="AE13" i="9"/>
  <c r="AE35" i="9"/>
  <c r="W7" i="9"/>
  <c r="Z7" i="9"/>
  <c r="AH12" i="9"/>
  <c r="AE12" i="9"/>
  <c r="W16" i="9"/>
  <c r="Z16" i="9"/>
  <c r="J19" i="9"/>
  <c r="G19" i="9"/>
  <c r="AH25" i="9"/>
  <c r="AE25" i="9"/>
  <c r="W37" i="9"/>
  <c r="Z37" i="9"/>
  <c r="O44" i="9"/>
  <c r="R44" i="9"/>
  <c r="AE5" i="9"/>
  <c r="AH5" i="9"/>
  <c r="R7" i="9"/>
  <c r="O7" i="9"/>
  <c r="N10" i="9"/>
  <c r="K10" i="9"/>
  <c r="AL20" i="9"/>
  <c r="AI20" i="9"/>
  <c r="AA21" i="9"/>
  <c r="AD21" i="9"/>
  <c r="Q5" i="9"/>
  <c r="P5" i="9" s="1"/>
  <c r="V48" i="9"/>
  <c r="S48" i="9"/>
  <c r="Y5" i="9"/>
  <c r="X5" i="9" s="1"/>
  <c r="AC4" i="9"/>
  <c r="AB4" i="9" s="1"/>
  <c r="AC6" i="9"/>
  <c r="AB6" i="9" s="1"/>
  <c r="M12" i="9"/>
  <c r="L12" i="9" s="1"/>
  <c r="M15" i="9"/>
  <c r="L15" i="9" s="1"/>
  <c r="U15" i="9"/>
  <c r="T15" i="9" s="1"/>
  <c r="AC15" i="9"/>
  <c r="AB15" i="9" s="1"/>
  <c r="AK15" i="9"/>
  <c r="AJ15" i="9" s="1"/>
  <c r="I15" i="9"/>
  <c r="H15" i="9" s="1"/>
  <c r="Q15" i="9"/>
  <c r="P15" i="9" s="1"/>
  <c r="AH18" i="9"/>
  <c r="AH23" i="9"/>
  <c r="AE23" i="9"/>
  <c r="Z24" i="9"/>
  <c r="AG15" i="9"/>
  <c r="AF15" i="9" s="1"/>
  <c r="N16" i="9"/>
  <c r="K16" i="9"/>
  <c r="AH16" i="9"/>
  <c r="O17" i="9"/>
  <c r="AI18" i="9"/>
  <c r="R23" i="9"/>
  <c r="O23" i="9"/>
  <c r="G28" i="9"/>
  <c r="AL28" i="9"/>
  <c r="AI28" i="9"/>
  <c r="Y33" i="9"/>
  <c r="X33" i="9" s="1"/>
  <c r="M33" i="9"/>
  <c r="L33" i="9" s="1"/>
  <c r="AG33" i="9"/>
  <c r="AF33" i="9" s="1"/>
  <c r="U33" i="9"/>
  <c r="T33" i="9" s="1"/>
  <c r="I33" i="9"/>
  <c r="H33" i="9" s="1"/>
  <c r="AC33" i="9"/>
  <c r="AB33" i="9" s="1"/>
  <c r="O37" i="9"/>
  <c r="R37" i="9"/>
  <c r="AH38" i="9"/>
  <c r="AI47" i="9"/>
  <c r="AL47" i="9"/>
  <c r="Z49" i="9"/>
  <c r="W49" i="9"/>
  <c r="W22" i="9"/>
  <c r="Z22" i="9"/>
  <c r="AC12" i="9"/>
  <c r="AB12" i="9" s="1"/>
  <c r="AK12" i="9"/>
  <c r="AJ12" i="9" s="1"/>
  <c r="I12" i="9"/>
  <c r="H12" i="9" s="1"/>
  <c r="Q12" i="9"/>
  <c r="P12" i="9" s="1"/>
  <c r="U12" i="9"/>
  <c r="T12" i="9" s="1"/>
  <c r="R19" i="9"/>
  <c r="O19" i="9"/>
  <c r="N20" i="9"/>
  <c r="K20" i="9"/>
  <c r="N26" i="9"/>
  <c r="K26" i="9"/>
  <c r="AG7" i="9"/>
  <c r="AF7" i="9" s="1"/>
  <c r="AK9" i="9"/>
  <c r="AJ9" i="9" s="1"/>
  <c r="I9" i="9"/>
  <c r="H9" i="9" s="1"/>
  <c r="Q9" i="9"/>
  <c r="P9" i="9" s="1"/>
  <c r="Y9" i="9"/>
  <c r="X9" i="9" s="1"/>
  <c r="AG9" i="9"/>
  <c r="AF9" i="9" s="1"/>
  <c r="U9" i="9"/>
  <c r="T9" i="9" s="1"/>
  <c r="AK10" i="9"/>
  <c r="AJ10" i="9" s="1"/>
  <c r="I10" i="9"/>
  <c r="H10" i="9" s="1"/>
  <c r="Q10" i="9"/>
  <c r="P10" i="9" s="1"/>
  <c r="Y10" i="9"/>
  <c r="X10" i="9" s="1"/>
  <c r="U10" i="9"/>
  <c r="T10" i="9" s="1"/>
  <c r="O14" i="9"/>
  <c r="AH14" i="9"/>
  <c r="AD30" i="9"/>
  <c r="AA30" i="9"/>
  <c r="J34" i="9"/>
  <c r="W42" i="9"/>
  <c r="Z42" i="9"/>
  <c r="N50" i="9"/>
  <c r="K50" i="9"/>
  <c r="AK5" i="9"/>
  <c r="AJ5" i="9" s="1"/>
  <c r="AC5" i="9"/>
  <c r="AB5" i="9" s="1"/>
  <c r="U5" i="9"/>
  <c r="T5" i="9" s="1"/>
  <c r="M5" i="9"/>
  <c r="L5" i="9" s="1"/>
  <c r="AG6" i="9"/>
  <c r="AF6" i="9" s="1"/>
  <c r="Y6" i="9"/>
  <c r="X6" i="9" s="1"/>
  <c r="Q6" i="9"/>
  <c r="P6" i="9" s="1"/>
  <c r="I6" i="9"/>
  <c r="H6" i="9" s="1"/>
  <c r="Q8" i="9"/>
  <c r="P8" i="9" s="1"/>
  <c r="I8" i="9"/>
  <c r="H8" i="9" s="1"/>
  <c r="Y8" i="9"/>
  <c r="X8" i="9" s="1"/>
  <c r="AG8" i="9"/>
  <c r="AF8" i="9" s="1"/>
  <c r="N24" i="9"/>
  <c r="K24" i="9"/>
  <c r="R33" i="9"/>
  <c r="O33" i="9"/>
  <c r="Z41" i="9"/>
  <c r="W41" i="9"/>
  <c r="R45" i="9"/>
  <c r="O45" i="9"/>
  <c r="U4" i="9"/>
  <c r="T4" i="9" s="1"/>
  <c r="AK8" i="9"/>
  <c r="AJ8" i="9" s="1"/>
  <c r="N14" i="9"/>
  <c r="K14" i="9"/>
  <c r="V16" i="9"/>
  <c r="S16" i="9"/>
  <c r="AH20" i="9"/>
  <c r="AE20" i="9"/>
  <c r="I25" i="9"/>
  <c r="H25" i="9" s="1"/>
  <c r="AC25" i="9"/>
  <c r="AB25" i="9" s="1"/>
  <c r="Q25" i="9"/>
  <c r="P25" i="9" s="1"/>
  <c r="AK25" i="9"/>
  <c r="AJ25" i="9" s="1"/>
  <c r="Y25" i="9"/>
  <c r="X25" i="9" s="1"/>
  <c r="M25" i="9"/>
  <c r="L25" i="9" s="1"/>
  <c r="AD26" i="9"/>
  <c r="AA26" i="9"/>
  <c r="AD36" i="9"/>
  <c r="AA36" i="9"/>
  <c r="Z43" i="9"/>
  <c r="O46" i="9"/>
  <c r="R46" i="9"/>
  <c r="S47" i="9"/>
  <c r="V47" i="9"/>
  <c r="W48" i="9"/>
  <c r="Z48" i="9"/>
  <c r="I5" i="9"/>
  <c r="H5" i="9" s="1"/>
  <c r="AK6" i="9"/>
  <c r="AJ6" i="9" s="1"/>
  <c r="I7" i="9"/>
  <c r="H7" i="9" s="1"/>
  <c r="D11" i="9"/>
  <c r="D12" i="9"/>
  <c r="U13" i="9"/>
  <c r="T13" i="9" s="1"/>
  <c r="AC13" i="9"/>
  <c r="AB13" i="9" s="1"/>
  <c r="AK13" i="9"/>
  <c r="AJ13" i="9" s="1"/>
  <c r="I13" i="9"/>
  <c r="H13" i="9" s="1"/>
  <c r="Q13" i="9"/>
  <c r="P13" i="9" s="1"/>
  <c r="Y13" i="9"/>
  <c r="X13" i="9" s="1"/>
  <c r="AL26" i="9"/>
  <c r="AI26" i="9"/>
  <c r="Q35" i="9"/>
  <c r="P35" i="9" s="1"/>
  <c r="AC35" i="9"/>
  <c r="AB35" i="9" s="1"/>
  <c r="Y35" i="9"/>
  <c r="X35" i="9" s="1"/>
  <c r="M35" i="9"/>
  <c r="L35" i="9" s="1"/>
  <c r="AK35" i="9"/>
  <c r="AJ35" i="9" s="1"/>
  <c r="I35" i="9"/>
  <c r="H35" i="9" s="1"/>
  <c r="W39" i="9"/>
  <c r="Z39" i="9"/>
  <c r="O41" i="9"/>
  <c r="R41" i="9"/>
  <c r="W44" i="9"/>
  <c r="Z44" i="9"/>
  <c r="AD48" i="9"/>
  <c r="AA48" i="9"/>
  <c r="S51" i="9"/>
  <c r="V51" i="9"/>
  <c r="AG4" i="9"/>
  <c r="AF4" i="9" s="1"/>
  <c r="Y4" i="9"/>
  <c r="X4" i="9" s="1"/>
  <c r="Q4" i="9"/>
  <c r="P4" i="9" s="1"/>
  <c r="I4" i="9"/>
  <c r="H4" i="9" s="1"/>
  <c r="J23" i="9"/>
  <c r="G23" i="9"/>
  <c r="N30" i="9"/>
  <c r="K30" i="9"/>
  <c r="V36" i="9"/>
  <c r="S36" i="9"/>
  <c r="G38" i="9"/>
  <c r="J38" i="9"/>
  <c r="M4" i="9"/>
  <c r="L4" i="9" s="1"/>
  <c r="M6" i="9"/>
  <c r="L6" i="9" s="1"/>
  <c r="M8" i="9"/>
  <c r="L8" i="9" s="1"/>
  <c r="Y12" i="9"/>
  <c r="X12" i="9" s="1"/>
  <c r="G16" i="9"/>
  <c r="M17" i="9"/>
  <c r="L17" i="9" s="1"/>
  <c r="U17" i="9"/>
  <c r="T17" i="9" s="1"/>
  <c r="AC17" i="9"/>
  <c r="AB17" i="9" s="1"/>
  <c r="AK17" i="9"/>
  <c r="AJ17" i="9" s="1"/>
  <c r="I17" i="9"/>
  <c r="H17" i="9" s="1"/>
  <c r="Z19" i="9"/>
  <c r="W19" i="9"/>
  <c r="Q21" i="9"/>
  <c r="P21" i="9" s="1"/>
  <c r="AK21" i="9"/>
  <c r="AJ21" i="9" s="1"/>
  <c r="Y21" i="9"/>
  <c r="X21" i="9" s="1"/>
  <c r="AG21" i="9"/>
  <c r="AF21" i="9" s="1"/>
  <c r="M21" i="9"/>
  <c r="L21" i="9" s="1"/>
  <c r="U21" i="9"/>
  <c r="T21" i="9" s="1"/>
  <c r="AG22" i="9"/>
  <c r="AF22" i="9" s="1"/>
  <c r="U22" i="9"/>
  <c r="T22" i="9" s="1"/>
  <c r="I22" i="9"/>
  <c r="H22" i="9" s="1"/>
  <c r="AC22" i="9"/>
  <c r="AB22" i="9" s="1"/>
  <c r="Q22" i="9"/>
  <c r="P22" i="9" s="1"/>
  <c r="AK22" i="9"/>
  <c r="AJ22" i="9" s="1"/>
  <c r="E27" i="9"/>
  <c r="D27" i="9"/>
  <c r="N28" i="9"/>
  <c r="K28" i="9"/>
  <c r="Z28" i="9"/>
  <c r="W28" i="9"/>
  <c r="AL30" i="9"/>
  <c r="AI30" i="9"/>
  <c r="V34" i="9"/>
  <c r="S34" i="9"/>
  <c r="G36" i="9"/>
  <c r="N42" i="9"/>
  <c r="K42" i="9"/>
  <c r="Z51" i="9"/>
  <c r="W51" i="9"/>
  <c r="W52" i="9"/>
  <c r="Z52" i="9"/>
  <c r="J53" i="9"/>
  <c r="G53" i="9"/>
  <c r="AH53" i="9"/>
  <c r="AE53" i="9"/>
  <c r="V18" i="9"/>
  <c r="S18" i="9"/>
  <c r="AC8" i="9"/>
  <c r="AB8" i="9" s="1"/>
  <c r="AD10" i="9"/>
  <c r="AA10" i="9"/>
  <c r="V14" i="9"/>
  <c r="S14" i="9"/>
  <c r="AH17" i="9"/>
  <c r="AE17" i="9"/>
  <c r="AH19" i="9"/>
  <c r="AE19" i="9"/>
  <c r="Z20" i="9"/>
  <c r="W20" i="9"/>
  <c r="U25" i="9"/>
  <c r="T25" i="9" s="1"/>
  <c r="O26" i="9"/>
  <c r="R26" i="9"/>
  <c r="AD28" i="9"/>
  <c r="AA28" i="9"/>
  <c r="M31" i="9"/>
  <c r="L31" i="9" s="1"/>
  <c r="AG31" i="9"/>
  <c r="AF31" i="9" s="1"/>
  <c r="U31" i="9"/>
  <c r="T31" i="9" s="1"/>
  <c r="I31" i="9"/>
  <c r="H31" i="9" s="1"/>
  <c r="AC31" i="9"/>
  <c r="AB31" i="9" s="1"/>
  <c r="Q31" i="9"/>
  <c r="P31" i="9" s="1"/>
  <c r="AK31" i="9"/>
  <c r="AJ31" i="9" s="1"/>
  <c r="G40" i="9"/>
  <c r="J40" i="9"/>
  <c r="K43" i="9"/>
  <c r="N43" i="9"/>
  <c r="AE44" i="9"/>
  <c r="AH44" i="9"/>
  <c r="AA51" i="9"/>
  <c r="AD51" i="9"/>
  <c r="AD52" i="9"/>
  <c r="AA52" i="9"/>
  <c r="K53" i="9"/>
  <c r="AK7" i="9"/>
  <c r="AJ7" i="9" s="1"/>
  <c r="AC7" i="9"/>
  <c r="AB7" i="9" s="1"/>
  <c r="U7" i="9"/>
  <c r="T7" i="9" s="1"/>
  <c r="M7" i="9"/>
  <c r="L7" i="9" s="1"/>
  <c r="E29" i="9"/>
  <c r="D29" i="9"/>
  <c r="J37" i="9"/>
  <c r="G37" i="9"/>
  <c r="AD9" i="9"/>
  <c r="N18" i="9"/>
  <c r="K18" i="9"/>
  <c r="I21" i="9"/>
  <c r="H21" i="9" s="1"/>
  <c r="AD34" i="9"/>
  <c r="AA34" i="9"/>
  <c r="AE34" i="9"/>
  <c r="AH34" i="9"/>
  <c r="O39" i="9"/>
  <c r="R39" i="9"/>
  <c r="K40" i="9"/>
  <c r="N40" i="9"/>
  <c r="AL42" i="9"/>
  <c r="AI42" i="9"/>
  <c r="AL44" i="9"/>
  <c r="AI44" i="9"/>
  <c r="K45" i="9"/>
  <c r="N45" i="9"/>
  <c r="AD46" i="9"/>
  <c r="AA46" i="9"/>
  <c r="S49" i="9"/>
  <c r="V49" i="9"/>
  <c r="Q24" i="9"/>
  <c r="P24" i="9" s="1"/>
  <c r="M34" i="9"/>
  <c r="L34" i="9" s="1"/>
  <c r="AI38" i="9"/>
  <c r="AL38" i="9"/>
  <c r="O42" i="9"/>
  <c r="R42" i="9"/>
  <c r="AE42" i="9"/>
  <c r="AH42" i="9"/>
  <c r="AH45" i="9"/>
  <c r="AE45" i="9"/>
  <c r="W46" i="9"/>
  <c r="Z46" i="9"/>
  <c r="W47" i="9"/>
  <c r="AA49" i="9"/>
  <c r="AD49" i="9"/>
  <c r="J50" i="9"/>
  <c r="AD50" i="9"/>
  <c r="AA50" i="9"/>
  <c r="J51" i="9"/>
  <c r="G51" i="9"/>
  <c r="AH51" i="9"/>
  <c r="AE51" i="9"/>
  <c r="G52" i="9"/>
  <c r="J52" i="9"/>
  <c r="AE52" i="9"/>
  <c r="AH52" i="9"/>
  <c r="E59" i="9"/>
  <c r="D59" i="9"/>
  <c r="O115" i="9"/>
  <c r="R115" i="9"/>
  <c r="I14" i="9"/>
  <c r="H14" i="9" s="1"/>
  <c r="AK16" i="9"/>
  <c r="AJ16" i="9" s="1"/>
  <c r="AC18" i="9"/>
  <c r="AB18" i="9" s="1"/>
  <c r="U19" i="9"/>
  <c r="T19" i="9" s="1"/>
  <c r="M23" i="9"/>
  <c r="L23" i="9" s="1"/>
  <c r="AC24" i="9"/>
  <c r="AB24" i="9" s="1"/>
  <c r="I26" i="9"/>
  <c r="H26" i="9" s="1"/>
  <c r="U28" i="9"/>
  <c r="T28" i="9" s="1"/>
  <c r="AG30" i="9"/>
  <c r="AF30" i="9" s="1"/>
  <c r="Y34" i="9"/>
  <c r="X34" i="9" s="1"/>
  <c r="Y36" i="9"/>
  <c r="X36" i="9" s="1"/>
  <c r="AK36" i="9"/>
  <c r="AJ36" i="9" s="1"/>
  <c r="M37" i="9"/>
  <c r="L37" i="9" s="1"/>
  <c r="AC37" i="9"/>
  <c r="AB37" i="9" s="1"/>
  <c r="AD43" i="9"/>
  <c r="AA47" i="9"/>
  <c r="AD47" i="9"/>
  <c r="G48" i="9"/>
  <c r="J48" i="9"/>
  <c r="J49" i="9"/>
  <c r="G49" i="9"/>
  <c r="AH49" i="9"/>
  <c r="AE49" i="9"/>
  <c r="K51" i="9"/>
  <c r="N51" i="9"/>
  <c r="AL52" i="9"/>
  <c r="AI52" i="9"/>
  <c r="AK14" i="9"/>
  <c r="AJ14" i="9" s="1"/>
  <c r="AC16" i="9"/>
  <c r="AB16" i="9" s="1"/>
  <c r="M19" i="9"/>
  <c r="L19" i="9" s="1"/>
  <c r="D21" i="9"/>
  <c r="Y23" i="9"/>
  <c r="X23" i="9" s="1"/>
  <c r="I24" i="9"/>
  <c r="H24" i="9" s="1"/>
  <c r="D25" i="9"/>
  <c r="U26" i="9"/>
  <c r="T26" i="9" s="1"/>
  <c r="AG28" i="9"/>
  <c r="AF28" i="9" s="1"/>
  <c r="AK34" i="9"/>
  <c r="AJ34" i="9" s="1"/>
  <c r="M36" i="9"/>
  <c r="L36" i="9" s="1"/>
  <c r="AH43" i="9"/>
  <c r="AE43" i="9"/>
  <c r="N46" i="9"/>
  <c r="K46" i="9"/>
  <c r="AH47" i="9"/>
  <c r="AE47" i="9"/>
  <c r="K49" i="9"/>
  <c r="N49" i="9"/>
  <c r="AE50" i="9"/>
  <c r="AH50" i="9"/>
  <c r="R51" i="9"/>
  <c r="O51" i="9"/>
  <c r="AI51" i="9"/>
  <c r="AL51" i="9"/>
  <c r="N52" i="9"/>
  <c r="K52" i="9"/>
  <c r="S53" i="9"/>
  <c r="V53" i="9"/>
  <c r="K66" i="9"/>
  <c r="N66" i="9"/>
  <c r="AC14" i="9"/>
  <c r="AB14" i="9" s="1"/>
  <c r="AK23" i="9"/>
  <c r="AJ23" i="9" s="1"/>
  <c r="U24" i="9"/>
  <c r="T24" i="9" s="1"/>
  <c r="AG26" i="9"/>
  <c r="AF26" i="9" s="1"/>
  <c r="Q34" i="9"/>
  <c r="P34" i="9" s="1"/>
  <c r="AG39" i="9"/>
  <c r="AF39" i="9" s="1"/>
  <c r="U39" i="9"/>
  <c r="T39" i="9" s="1"/>
  <c r="I39" i="9"/>
  <c r="H39" i="9" s="1"/>
  <c r="AK39" i="9"/>
  <c r="AJ39" i="9" s="1"/>
  <c r="AG41" i="9"/>
  <c r="AF41" i="9" s="1"/>
  <c r="U41" i="9"/>
  <c r="T41" i="9" s="1"/>
  <c r="I41" i="9"/>
  <c r="H41" i="9" s="1"/>
  <c r="AC41" i="9"/>
  <c r="AB41" i="9" s="1"/>
  <c r="R43" i="9"/>
  <c r="O43" i="9"/>
  <c r="S45" i="9"/>
  <c r="V45" i="9"/>
  <c r="N47" i="9"/>
  <c r="N48" i="9"/>
  <c r="K48" i="9"/>
  <c r="AE48" i="9"/>
  <c r="AH48" i="9"/>
  <c r="R49" i="9"/>
  <c r="O49" i="9"/>
  <c r="AI49" i="9"/>
  <c r="AL49" i="9"/>
  <c r="O52" i="9"/>
  <c r="R52" i="9"/>
  <c r="O63" i="9"/>
  <c r="R63" i="9"/>
  <c r="W76" i="9"/>
  <c r="Z76" i="9"/>
  <c r="AD78" i="9"/>
  <c r="AG24" i="9"/>
  <c r="AF24" i="9" s="1"/>
  <c r="AC39" i="9"/>
  <c r="AB39" i="9" s="1"/>
  <c r="AL43" i="9"/>
  <c r="N44" i="9"/>
  <c r="K44" i="9"/>
  <c r="AE46" i="9"/>
  <c r="AH46" i="9"/>
  <c r="AH65" i="9"/>
  <c r="AE65" i="9"/>
  <c r="AG37" i="9"/>
  <c r="AF37" i="9" s="1"/>
  <c r="AK37" i="9"/>
  <c r="AJ37" i="9" s="1"/>
  <c r="U37" i="9"/>
  <c r="T37" i="9" s="1"/>
  <c r="S43" i="9"/>
  <c r="V43" i="9"/>
  <c r="V50" i="9"/>
  <c r="S50" i="9"/>
  <c r="AD53" i="9"/>
  <c r="AA53" i="9"/>
  <c r="AI72" i="9"/>
  <c r="AL72" i="9"/>
  <c r="U38" i="9"/>
  <c r="T38" i="9" s="1"/>
  <c r="U40" i="9"/>
  <c r="T40" i="9" s="1"/>
  <c r="AE61" i="9"/>
  <c r="AH61" i="9"/>
  <c r="AE72" i="9"/>
  <c r="AH72" i="9"/>
  <c r="R79" i="9"/>
  <c r="O79" i="9"/>
  <c r="Y38" i="9"/>
  <c r="X38" i="9" s="1"/>
  <c r="Y40" i="9"/>
  <c r="X40" i="9" s="1"/>
  <c r="AL53" i="9"/>
  <c r="AI53" i="9"/>
  <c r="O61" i="9"/>
  <c r="R61" i="9"/>
  <c r="V42" i="9"/>
  <c r="S42" i="9"/>
  <c r="J43" i="9"/>
  <c r="G43" i="9"/>
  <c r="J45" i="9"/>
  <c r="G45" i="9"/>
  <c r="V52" i="9"/>
  <c r="S52" i="9"/>
  <c r="E54" i="9"/>
  <c r="D54" i="9"/>
  <c r="D58" i="9"/>
  <c r="E58" i="9"/>
  <c r="AA63" i="9"/>
  <c r="AD63" i="9"/>
  <c r="AK96" i="9"/>
  <c r="AJ96" i="9" s="1"/>
  <c r="I96" i="9"/>
  <c r="H96" i="9" s="1"/>
  <c r="AG96" i="9"/>
  <c r="AF96" i="9" s="1"/>
  <c r="U96" i="9"/>
  <c r="T96" i="9" s="1"/>
  <c r="AC96" i="9"/>
  <c r="AB96" i="9" s="1"/>
  <c r="Y96" i="9"/>
  <c r="X96" i="9" s="1"/>
  <c r="Q96" i="9"/>
  <c r="P96" i="9" s="1"/>
  <c r="M96" i="9"/>
  <c r="L96" i="9" s="1"/>
  <c r="E55" i="9"/>
  <c r="D55" i="9"/>
  <c r="E56" i="9"/>
  <c r="D56" i="9"/>
  <c r="K63" i="9"/>
  <c r="N63" i="9"/>
  <c r="AH69" i="9"/>
  <c r="AE69" i="9"/>
  <c r="AD70" i="9"/>
  <c r="AA70" i="9"/>
  <c r="AH75" i="9"/>
  <c r="AE75" i="9"/>
  <c r="K73" i="9"/>
  <c r="N73" i="9"/>
  <c r="AL84" i="9"/>
  <c r="E62" i="9"/>
  <c r="D62" i="9"/>
  <c r="O89" i="9"/>
  <c r="R89" i="9"/>
  <c r="O94" i="9"/>
  <c r="R94" i="9"/>
  <c r="O53" i="9"/>
  <c r="W53" i="9"/>
  <c r="E57" i="9"/>
  <c r="D57" i="9"/>
  <c r="AH63" i="9"/>
  <c r="R65" i="9"/>
  <c r="U69" i="9"/>
  <c r="T69" i="9" s="1"/>
  <c r="AK83" i="9"/>
  <c r="AJ83" i="9" s="1"/>
  <c r="AC83" i="9"/>
  <c r="AB83" i="9" s="1"/>
  <c r="U83" i="9"/>
  <c r="T83" i="9" s="1"/>
  <c r="M83" i="9"/>
  <c r="L83" i="9" s="1"/>
  <c r="Y83" i="9"/>
  <c r="X83" i="9" s="1"/>
  <c r="I83" i="9"/>
  <c r="H83" i="9" s="1"/>
  <c r="AG83" i="9"/>
  <c r="AF83" i="9" s="1"/>
  <c r="Q83" i="9"/>
  <c r="P83" i="9" s="1"/>
  <c r="AH102" i="9"/>
  <c r="AE102" i="9"/>
  <c r="W66" i="9"/>
  <c r="Z66" i="9"/>
  <c r="AH67" i="9"/>
  <c r="AE67" i="9"/>
  <c r="AA67" i="9"/>
  <c r="AD67" i="9"/>
  <c r="Y70" i="9"/>
  <c r="X70" i="9" s="1"/>
  <c r="M70" i="9"/>
  <c r="L70" i="9" s="1"/>
  <c r="I70" i="9"/>
  <c r="H70" i="9" s="1"/>
  <c r="U70" i="9"/>
  <c r="T70" i="9" s="1"/>
  <c r="AK70" i="9"/>
  <c r="AJ70" i="9" s="1"/>
  <c r="AG70" i="9"/>
  <c r="AF70" i="9" s="1"/>
  <c r="Q70" i="9"/>
  <c r="P70" i="9" s="1"/>
  <c r="Z77" i="9"/>
  <c r="W77" i="9"/>
  <c r="N82" i="9"/>
  <c r="K82" i="9"/>
  <c r="AK93" i="9"/>
  <c r="AJ93" i="9" s="1"/>
  <c r="Y93" i="9"/>
  <c r="X93" i="9" s="1"/>
  <c r="U93" i="9"/>
  <c r="T93" i="9" s="1"/>
  <c r="I93" i="9"/>
  <c r="H93" i="9" s="1"/>
  <c r="AC93" i="9"/>
  <c r="AB93" i="9" s="1"/>
  <c r="Q93" i="9"/>
  <c r="P93" i="9" s="1"/>
  <c r="M93" i="9"/>
  <c r="L93" i="9" s="1"/>
  <c r="AG93" i="9"/>
  <c r="AF93" i="9" s="1"/>
  <c r="K61" i="9"/>
  <c r="N61" i="9"/>
  <c r="S63" i="9"/>
  <c r="V63" i="9"/>
  <c r="AA66" i="9"/>
  <c r="Z81" i="9"/>
  <c r="R87" i="9"/>
  <c r="E60" i="9"/>
  <c r="AD61" i="9"/>
  <c r="E64" i="9"/>
  <c r="D64" i="9"/>
  <c r="Y65" i="9"/>
  <c r="X65" i="9" s="1"/>
  <c r="U65" i="9"/>
  <c r="T65" i="9" s="1"/>
  <c r="I65" i="9"/>
  <c r="H65" i="9" s="1"/>
  <c r="AK65" i="9"/>
  <c r="AJ65" i="9" s="1"/>
  <c r="Y74" i="9"/>
  <c r="X74" i="9" s="1"/>
  <c r="M74" i="9"/>
  <c r="L74" i="9" s="1"/>
  <c r="U74" i="9"/>
  <c r="T74" i="9" s="1"/>
  <c r="I74" i="9"/>
  <c r="H74" i="9" s="1"/>
  <c r="Q74" i="9"/>
  <c r="P74" i="9" s="1"/>
  <c r="AK74" i="9"/>
  <c r="AJ74" i="9" s="1"/>
  <c r="AG74" i="9"/>
  <c r="AF74" i="9" s="1"/>
  <c r="I75" i="9"/>
  <c r="H75" i="9" s="1"/>
  <c r="AC75" i="9"/>
  <c r="AB75" i="9" s="1"/>
  <c r="AK75" i="9"/>
  <c r="AJ75" i="9" s="1"/>
  <c r="Y75" i="9"/>
  <c r="X75" i="9" s="1"/>
  <c r="M75" i="9"/>
  <c r="L75" i="9" s="1"/>
  <c r="U75" i="9"/>
  <c r="T75" i="9" s="1"/>
  <c r="Q75" i="9"/>
  <c r="P75" i="9" s="1"/>
  <c r="M76" i="9"/>
  <c r="L76" i="9" s="1"/>
  <c r="U76" i="9"/>
  <c r="T76" i="9" s="1"/>
  <c r="I76" i="9"/>
  <c r="H76" i="9" s="1"/>
  <c r="AG76" i="9"/>
  <c r="AF76" i="9" s="1"/>
  <c r="AK76" i="9"/>
  <c r="AJ76" i="9" s="1"/>
  <c r="AC76" i="9"/>
  <c r="AB76" i="9" s="1"/>
  <c r="Q76" i="9"/>
  <c r="P76" i="9" s="1"/>
  <c r="O78" i="9"/>
  <c r="R78" i="9"/>
  <c r="AC65" i="9"/>
  <c r="AB65" i="9" s="1"/>
  <c r="AH66" i="9"/>
  <c r="AL67" i="9"/>
  <c r="I69" i="9"/>
  <c r="H69" i="9" s="1"/>
  <c r="AC69" i="9"/>
  <c r="AB69" i="9" s="1"/>
  <c r="Y69" i="9"/>
  <c r="X69" i="9" s="1"/>
  <c r="M69" i="9"/>
  <c r="L69" i="9" s="1"/>
  <c r="AK69" i="9"/>
  <c r="AJ69" i="9" s="1"/>
  <c r="AC71" i="9"/>
  <c r="AB71" i="9" s="1"/>
  <c r="AD85" i="9"/>
  <c r="AA85" i="9"/>
  <c r="AE86" i="9"/>
  <c r="AH86" i="9"/>
  <c r="I61" i="9"/>
  <c r="H61" i="9" s="1"/>
  <c r="AK61" i="9"/>
  <c r="AJ61" i="9" s="1"/>
  <c r="I63" i="9"/>
  <c r="H63" i="9" s="1"/>
  <c r="AK63" i="9"/>
  <c r="AJ63" i="9" s="1"/>
  <c r="AK66" i="9"/>
  <c r="AJ66" i="9" s="1"/>
  <c r="AI77" i="9"/>
  <c r="AL77" i="9"/>
  <c r="W78" i="9"/>
  <c r="Z78" i="9"/>
  <c r="W94" i="9"/>
  <c r="Z94" i="9"/>
  <c r="Y68" i="9"/>
  <c r="X68" i="9" s="1"/>
  <c r="I68" i="9"/>
  <c r="H68" i="9" s="1"/>
  <c r="U68" i="9"/>
  <c r="T68" i="9" s="1"/>
  <c r="AG73" i="9"/>
  <c r="AF73" i="9" s="1"/>
  <c r="AL78" i="9"/>
  <c r="AI78" i="9"/>
  <c r="W79" i="9"/>
  <c r="N80" i="9"/>
  <c r="K80" i="9"/>
  <c r="AG84" i="9"/>
  <c r="AF84" i="9" s="1"/>
  <c r="Y84" i="9"/>
  <c r="X84" i="9" s="1"/>
  <c r="Q84" i="9"/>
  <c r="P84" i="9" s="1"/>
  <c r="I84" i="9"/>
  <c r="H84" i="9" s="1"/>
  <c r="AC84" i="9"/>
  <c r="AB84" i="9" s="1"/>
  <c r="M84" i="9"/>
  <c r="L84" i="9" s="1"/>
  <c r="E95" i="9"/>
  <c r="D95" i="9"/>
  <c r="AE105" i="9"/>
  <c r="AH105" i="9"/>
  <c r="AI112" i="9"/>
  <c r="AL112" i="9"/>
  <c r="AK68" i="9"/>
  <c r="AJ68" i="9" s="1"/>
  <c r="Y72" i="9"/>
  <c r="X72" i="9" s="1"/>
  <c r="M72" i="9"/>
  <c r="L72" i="9" s="1"/>
  <c r="I72" i="9"/>
  <c r="H72" i="9" s="1"/>
  <c r="V72" i="9"/>
  <c r="Q73" i="9"/>
  <c r="P73" i="9" s="1"/>
  <c r="S80" i="9"/>
  <c r="AD82" i="9"/>
  <c r="AA82" i="9"/>
  <c r="AD87" i="9"/>
  <c r="AA87" i="9"/>
  <c r="K104" i="9"/>
  <c r="N104" i="9"/>
  <c r="Q66" i="9"/>
  <c r="P66" i="9" s="1"/>
  <c r="U66" i="9"/>
  <c r="T66" i="9" s="1"/>
  <c r="I67" i="9"/>
  <c r="H67" i="9" s="1"/>
  <c r="Y67" i="9"/>
  <c r="X67" i="9" s="1"/>
  <c r="U67" i="9"/>
  <c r="T67" i="9" s="1"/>
  <c r="K78" i="9"/>
  <c r="AD79" i="9"/>
  <c r="AI82" i="9"/>
  <c r="U84" i="9"/>
  <c r="T84" i="9" s="1"/>
  <c r="V99" i="9"/>
  <c r="S99" i="9"/>
  <c r="AI79" i="9"/>
  <c r="AL79" i="9"/>
  <c r="W92" i="9"/>
  <c r="Z92" i="9"/>
  <c r="K100" i="9"/>
  <c r="N100" i="9"/>
  <c r="I73" i="9"/>
  <c r="H73" i="9" s="1"/>
  <c r="AC73" i="9"/>
  <c r="AB73" i="9" s="1"/>
  <c r="AK73" i="9"/>
  <c r="AJ73" i="9" s="1"/>
  <c r="Y73" i="9"/>
  <c r="X73" i="9" s="1"/>
  <c r="AI98" i="9"/>
  <c r="AL98" i="9"/>
  <c r="AG78" i="9"/>
  <c r="AF78" i="9" s="1"/>
  <c r="AG80" i="9"/>
  <c r="AF80" i="9" s="1"/>
  <c r="Y80" i="9"/>
  <c r="X80" i="9" s="1"/>
  <c r="Q80" i="9"/>
  <c r="P80" i="9" s="1"/>
  <c r="I80" i="9"/>
  <c r="H80" i="9" s="1"/>
  <c r="AG82" i="9"/>
  <c r="AF82" i="9" s="1"/>
  <c r="Y82" i="9"/>
  <c r="X82" i="9" s="1"/>
  <c r="Q82" i="9"/>
  <c r="P82" i="9" s="1"/>
  <c r="I82" i="9"/>
  <c r="H82" i="9" s="1"/>
  <c r="Y98" i="9"/>
  <c r="X98" i="9" s="1"/>
  <c r="M98" i="9"/>
  <c r="L98" i="9" s="1"/>
  <c r="AG98" i="9"/>
  <c r="AF98" i="9" s="1"/>
  <c r="U98" i="9"/>
  <c r="T98" i="9" s="1"/>
  <c r="I98" i="9"/>
  <c r="H98" i="9" s="1"/>
  <c r="AC98" i="9"/>
  <c r="AB98" i="9" s="1"/>
  <c r="AL101" i="9"/>
  <c r="AI101" i="9"/>
  <c r="AI104" i="9"/>
  <c r="AL104" i="9"/>
  <c r="AG110" i="9"/>
  <c r="AF110" i="9" s="1"/>
  <c r="Y110" i="9"/>
  <c r="X110" i="9" s="1"/>
  <c r="Q110" i="9"/>
  <c r="P110" i="9" s="1"/>
  <c r="I110" i="9"/>
  <c r="H110" i="9" s="1"/>
  <c r="AK110" i="9"/>
  <c r="AJ110" i="9" s="1"/>
  <c r="M110" i="9"/>
  <c r="L110" i="9" s="1"/>
  <c r="U110" i="9"/>
  <c r="T110" i="9" s="1"/>
  <c r="U77" i="9"/>
  <c r="T77" i="9" s="1"/>
  <c r="AG77" i="9"/>
  <c r="AF77" i="9" s="1"/>
  <c r="I78" i="9"/>
  <c r="H78" i="9" s="1"/>
  <c r="U78" i="9"/>
  <c r="T78" i="9" s="1"/>
  <c r="U79" i="9"/>
  <c r="T79" i="9" s="1"/>
  <c r="AG79" i="9"/>
  <c r="AF79" i="9" s="1"/>
  <c r="V85" i="9"/>
  <c r="V89" i="9"/>
  <c r="V91" i="9"/>
  <c r="G109" i="9"/>
  <c r="J109" i="9"/>
  <c r="AC110" i="9"/>
  <c r="AB110" i="9" s="1"/>
  <c r="I77" i="9"/>
  <c r="H77" i="9" s="1"/>
  <c r="I79" i="9"/>
  <c r="H79" i="9" s="1"/>
  <c r="AK85" i="9"/>
  <c r="AJ85" i="9" s="1"/>
  <c r="Y85" i="9"/>
  <c r="X85" i="9" s="1"/>
  <c r="M85" i="9"/>
  <c r="L85" i="9" s="1"/>
  <c r="I85" i="9"/>
  <c r="H85" i="9" s="1"/>
  <c r="U86" i="9"/>
  <c r="T86" i="9" s="1"/>
  <c r="I86" i="9"/>
  <c r="H86" i="9" s="1"/>
  <c r="AC86" i="9"/>
  <c r="AB86" i="9" s="1"/>
  <c r="Y86" i="9"/>
  <c r="X86" i="9" s="1"/>
  <c r="AK87" i="9"/>
  <c r="AJ87" i="9" s="1"/>
  <c r="Y87" i="9"/>
  <c r="X87" i="9" s="1"/>
  <c r="M87" i="9"/>
  <c r="L87" i="9" s="1"/>
  <c r="I87" i="9"/>
  <c r="H87" i="9" s="1"/>
  <c r="U88" i="9"/>
  <c r="T88" i="9" s="1"/>
  <c r="I88" i="9"/>
  <c r="H88" i="9" s="1"/>
  <c r="AC88" i="9"/>
  <c r="AB88" i="9" s="1"/>
  <c r="Y88" i="9"/>
  <c r="X88" i="9" s="1"/>
  <c r="AK89" i="9"/>
  <c r="AJ89" i="9" s="1"/>
  <c r="Y89" i="9"/>
  <c r="X89" i="9" s="1"/>
  <c r="M89" i="9"/>
  <c r="L89" i="9" s="1"/>
  <c r="I89" i="9"/>
  <c r="H89" i="9" s="1"/>
  <c r="AA89" i="9"/>
  <c r="U90" i="9"/>
  <c r="T90" i="9" s="1"/>
  <c r="I90" i="9"/>
  <c r="H90" i="9" s="1"/>
  <c r="AC90" i="9"/>
  <c r="AB90" i="9" s="1"/>
  <c r="Y90" i="9"/>
  <c r="X90" i="9" s="1"/>
  <c r="AK91" i="9"/>
  <c r="AJ91" i="9" s="1"/>
  <c r="Y91" i="9"/>
  <c r="X91" i="9" s="1"/>
  <c r="M91" i="9"/>
  <c r="L91" i="9" s="1"/>
  <c r="I91" i="9"/>
  <c r="H91" i="9" s="1"/>
  <c r="AA91" i="9"/>
  <c r="AK92" i="9"/>
  <c r="AJ92" i="9" s="1"/>
  <c r="I92" i="9"/>
  <c r="H92" i="9" s="1"/>
  <c r="AG92" i="9"/>
  <c r="AF92" i="9" s="1"/>
  <c r="U92" i="9"/>
  <c r="T92" i="9" s="1"/>
  <c r="AC92" i="9"/>
  <c r="AB92" i="9" s="1"/>
  <c r="Q98" i="9"/>
  <c r="P98" i="9" s="1"/>
  <c r="AL99" i="9"/>
  <c r="AI99" i="9"/>
  <c r="N101" i="9"/>
  <c r="K101" i="9"/>
  <c r="O113" i="9"/>
  <c r="R113" i="9"/>
  <c r="AK97" i="9"/>
  <c r="AJ97" i="9" s="1"/>
  <c r="Y97" i="9"/>
  <c r="X97" i="9" s="1"/>
  <c r="U97" i="9"/>
  <c r="T97" i="9" s="1"/>
  <c r="I97" i="9"/>
  <c r="H97" i="9" s="1"/>
  <c r="AC97" i="9"/>
  <c r="AB97" i="9" s="1"/>
  <c r="Q97" i="9"/>
  <c r="P97" i="9" s="1"/>
  <c r="AG97" i="9"/>
  <c r="AF97" i="9" s="1"/>
  <c r="G105" i="9"/>
  <c r="J105" i="9"/>
  <c r="O107" i="9"/>
  <c r="R107" i="9"/>
  <c r="AE113" i="9"/>
  <c r="AH113" i="9"/>
  <c r="S114" i="9"/>
  <c r="V114" i="9"/>
  <c r="S116" i="9"/>
  <c r="V116" i="9"/>
  <c r="M77" i="9"/>
  <c r="L77" i="9" s="1"/>
  <c r="M79" i="9"/>
  <c r="L79" i="9" s="1"/>
  <c r="AK81" i="9"/>
  <c r="AJ81" i="9" s="1"/>
  <c r="AC81" i="9"/>
  <c r="AB81" i="9" s="1"/>
  <c r="U81" i="9"/>
  <c r="T81" i="9" s="1"/>
  <c r="M81" i="9"/>
  <c r="L81" i="9" s="1"/>
  <c r="M86" i="9"/>
  <c r="L86" i="9" s="1"/>
  <c r="M88" i="9"/>
  <c r="L88" i="9" s="1"/>
  <c r="M90" i="9"/>
  <c r="L90" i="9" s="1"/>
  <c r="AH90" i="9"/>
  <c r="N92" i="9"/>
  <c r="AK94" i="9"/>
  <c r="AJ94" i="9" s="1"/>
  <c r="I94" i="9"/>
  <c r="H94" i="9" s="1"/>
  <c r="AG94" i="9"/>
  <c r="AF94" i="9" s="1"/>
  <c r="U94" i="9"/>
  <c r="T94" i="9" s="1"/>
  <c r="AC94" i="9"/>
  <c r="AB94" i="9" s="1"/>
  <c r="M97" i="9"/>
  <c r="L97" i="9" s="1"/>
  <c r="V101" i="9"/>
  <c r="S101" i="9"/>
  <c r="AC102" i="9"/>
  <c r="AB102" i="9" s="1"/>
  <c r="M102" i="9"/>
  <c r="L102" i="9" s="1"/>
  <c r="Y102" i="9"/>
  <c r="X102" i="9" s="1"/>
  <c r="I102" i="9"/>
  <c r="H102" i="9" s="1"/>
  <c r="AK102" i="9"/>
  <c r="AJ102" i="9" s="1"/>
  <c r="U102" i="9"/>
  <c r="T102" i="9" s="1"/>
  <c r="Q102" i="9"/>
  <c r="P102" i="9" s="1"/>
  <c r="W115" i="9"/>
  <c r="Z115" i="9"/>
  <c r="AG85" i="9"/>
  <c r="AF85" i="9" s="1"/>
  <c r="AK86" i="9"/>
  <c r="AJ86" i="9" s="1"/>
  <c r="AG87" i="9"/>
  <c r="AF87" i="9" s="1"/>
  <c r="AK88" i="9"/>
  <c r="AJ88" i="9" s="1"/>
  <c r="AG89" i="9"/>
  <c r="AF89" i="9" s="1"/>
  <c r="AK90" i="9"/>
  <c r="AJ90" i="9" s="1"/>
  <c r="AG91" i="9"/>
  <c r="AF91" i="9" s="1"/>
  <c r="Q92" i="9"/>
  <c r="P92" i="9" s="1"/>
  <c r="M94" i="9"/>
  <c r="L94" i="9" s="1"/>
  <c r="W101" i="9"/>
  <c r="Z101" i="9"/>
  <c r="AG104" i="9"/>
  <c r="AF104" i="9" s="1"/>
  <c r="Y104" i="9"/>
  <c r="X104" i="9" s="1"/>
  <c r="Q104" i="9"/>
  <c r="P104" i="9" s="1"/>
  <c r="I104" i="9"/>
  <c r="H104" i="9" s="1"/>
  <c r="U104" i="9"/>
  <c r="T104" i="9" s="1"/>
  <c r="AC104" i="9"/>
  <c r="AB104" i="9" s="1"/>
  <c r="AE99" i="9"/>
  <c r="AH99" i="9"/>
  <c r="AC100" i="9"/>
  <c r="AB100" i="9" s="1"/>
  <c r="Y100" i="9"/>
  <c r="X100" i="9" s="1"/>
  <c r="I100" i="9"/>
  <c r="H100" i="9" s="1"/>
  <c r="AG100" i="9"/>
  <c r="AF100" i="9" s="1"/>
  <c r="Q100" i="9"/>
  <c r="P100" i="9" s="1"/>
  <c r="AK100" i="9"/>
  <c r="AJ100" i="9" s="1"/>
  <c r="O101" i="9"/>
  <c r="R101" i="9"/>
  <c r="S106" i="9"/>
  <c r="V106" i="9"/>
  <c r="AK111" i="9"/>
  <c r="AJ111" i="9" s="1"/>
  <c r="AC111" i="9"/>
  <c r="AB111" i="9" s="1"/>
  <c r="U111" i="9"/>
  <c r="T111" i="9" s="1"/>
  <c r="M111" i="9"/>
  <c r="L111" i="9" s="1"/>
  <c r="Q111" i="9"/>
  <c r="P111" i="9" s="1"/>
  <c r="I111" i="9"/>
  <c r="H111" i="9" s="1"/>
  <c r="K114" i="9"/>
  <c r="N114" i="9"/>
  <c r="G99" i="9"/>
  <c r="J99" i="9"/>
  <c r="AK103" i="9"/>
  <c r="AJ103" i="9" s="1"/>
  <c r="Y103" i="9"/>
  <c r="X103" i="9" s="1"/>
  <c r="I103" i="9"/>
  <c r="H103" i="9" s="1"/>
  <c r="U103" i="9"/>
  <c r="T103" i="9" s="1"/>
  <c r="AC103" i="9"/>
  <c r="AB103" i="9" s="1"/>
  <c r="M103" i="9"/>
  <c r="L103" i="9" s="1"/>
  <c r="AL106" i="9"/>
  <c r="V108" i="9"/>
  <c r="AG112" i="9"/>
  <c r="AF112" i="9" s="1"/>
  <c r="Y112" i="9"/>
  <c r="X112" i="9" s="1"/>
  <c r="Q112" i="9"/>
  <c r="P112" i="9" s="1"/>
  <c r="I112" i="9"/>
  <c r="H112" i="9" s="1"/>
  <c r="U112" i="9"/>
  <c r="T112" i="9" s="1"/>
  <c r="N99" i="9"/>
  <c r="K99" i="9"/>
  <c r="AD101" i="9"/>
  <c r="AA101" i="9"/>
  <c r="AK107" i="9"/>
  <c r="AJ107" i="9" s="1"/>
  <c r="AC107" i="9"/>
  <c r="AB107" i="9" s="1"/>
  <c r="U107" i="9"/>
  <c r="T107" i="9" s="1"/>
  <c r="M107" i="9"/>
  <c r="L107" i="9" s="1"/>
  <c r="AG107" i="9"/>
  <c r="AF107" i="9" s="1"/>
  <c r="I107" i="9"/>
  <c r="H107" i="9" s="1"/>
  <c r="V100" i="9"/>
  <c r="AE101" i="9"/>
  <c r="AH103" i="9"/>
  <c r="R105" i="9"/>
  <c r="Z111" i="9"/>
  <c r="N112" i="9"/>
  <c r="J113" i="9"/>
  <c r="AL114" i="9"/>
  <c r="AK115" i="9"/>
  <c r="AJ115" i="9" s="1"/>
  <c r="AC115" i="9"/>
  <c r="AB115" i="9" s="1"/>
  <c r="U115" i="9"/>
  <c r="T115" i="9" s="1"/>
  <c r="M115" i="9"/>
  <c r="L115" i="9" s="1"/>
  <c r="AG115" i="9"/>
  <c r="AF115" i="9" s="1"/>
  <c r="I115" i="9"/>
  <c r="H115" i="9" s="1"/>
  <c r="AA112" i="9"/>
  <c r="AD112" i="9"/>
  <c r="AL116" i="9"/>
  <c r="AK109" i="9"/>
  <c r="AJ109" i="9" s="1"/>
  <c r="AC109" i="9"/>
  <c r="AB109" i="9" s="1"/>
  <c r="U109" i="9"/>
  <c r="T109" i="9" s="1"/>
  <c r="M109" i="9"/>
  <c r="L109" i="9" s="1"/>
  <c r="Y109" i="9"/>
  <c r="X109" i="9" s="1"/>
  <c r="Q99" i="9"/>
  <c r="P99" i="9" s="1"/>
  <c r="AG108" i="9"/>
  <c r="AF108" i="9" s="1"/>
  <c r="Y108" i="9"/>
  <c r="X108" i="9" s="1"/>
  <c r="Q108" i="9"/>
  <c r="P108" i="9" s="1"/>
  <c r="I108" i="9"/>
  <c r="H108" i="9" s="1"/>
  <c r="AC108" i="9"/>
  <c r="AB108" i="9" s="1"/>
  <c r="AG109" i="9"/>
  <c r="AF109" i="9" s="1"/>
  <c r="AG116" i="9"/>
  <c r="AF116" i="9" s="1"/>
  <c r="Y116" i="9"/>
  <c r="X116" i="9" s="1"/>
  <c r="Q116" i="9"/>
  <c r="P116" i="9" s="1"/>
  <c r="I116" i="9"/>
  <c r="H116" i="9" s="1"/>
  <c r="AC116" i="9"/>
  <c r="AB116" i="9" s="1"/>
  <c r="AK105" i="9"/>
  <c r="AJ105" i="9" s="1"/>
  <c r="AC105" i="9"/>
  <c r="AB105" i="9" s="1"/>
  <c r="U105" i="9"/>
  <c r="T105" i="9" s="1"/>
  <c r="M105" i="9"/>
  <c r="L105" i="9" s="1"/>
  <c r="Y105" i="9"/>
  <c r="X105" i="9" s="1"/>
  <c r="AK113" i="9"/>
  <c r="AJ113" i="9" s="1"/>
  <c r="AC113" i="9"/>
  <c r="AB113" i="9" s="1"/>
  <c r="U113" i="9"/>
  <c r="T113" i="9" s="1"/>
  <c r="M113" i="9"/>
  <c r="L113" i="9" s="1"/>
  <c r="Y113" i="9"/>
  <c r="X113" i="9" s="1"/>
  <c r="AG106" i="9"/>
  <c r="AF106" i="9" s="1"/>
  <c r="Y106" i="9"/>
  <c r="X106" i="9" s="1"/>
  <c r="Q106" i="9"/>
  <c r="P106" i="9" s="1"/>
  <c r="I106" i="9"/>
  <c r="H106" i="9" s="1"/>
  <c r="AC106" i="9"/>
  <c r="AB106" i="9" s="1"/>
  <c r="AG114" i="9"/>
  <c r="AF114" i="9" s="1"/>
  <c r="Y114" i="9"/>
  <c r="X114" i="9" s="1"/>
  <c r="Q114" i="9"/>
  <c r="P114" i="9" s="1"/>
  <c r="I114" i="9"/>
  <c r="H114" i="9" s="1"/>
  <c r="AC114" i="9"/>
  <c r="AB114" i="9" s="1"/>
  <c r="M116" i="9"/>
  <c r="L116" i="9" s="1"/>
  <c r="AG7" i="8"/>
  <c r="AF7" i="8" s="1"/>
  <c r="M7" i="8"/>
  <c r="L7" i="8" s="1"/>
  <c r="AK7" i="8"/>
  <c r="AJ7" i="8" s="1"/>
  <c r="U7" i="8"/>
  <c r="T7" i="8" s="1"/>
  <c r="AC7" i="8"/>
  <c r="AB7" i="8" s="1"/>
  <c r="I7" i="8"/>
  <c r="H7" i="8" s="1"/>
  <c r="Q7" i="8"/>
  <c r="P7" i="8" s="1"/>
  <c r="AG11" i="8"/>
  <c r="AF11" i="8" s="1"/>
  <c r="M11" i="8"/>
  <c r="L11" i="8" s="1"/>
  <c r="AK11" i="8"/>
  <c r="AJ11" i="8" s="1"/>
  <c r="U11" i="8"/>
  <c r="T11" i="8" s="1"/>
  <c r="AC11" i="8"/>
  <c r="AB11" i="8" s="1"/>
  <c r="I11" i="8"/>
  <c r="H11" i="8" s="1"/>
  <c r="Q11" i="8"/>
  <c r="P11" i="8" s="1"/>
  <c r="AG15" i="8"/>
  <c r="AF15" i="8" s="1"/>
  <c r="AK15" i="8"/>
  <c r="AJ15" i="8" s="1"/>
  <c r="M15" i="8"/>
  <c r="L15" i="8" s="1"/>
  <c r="U15" i="8"/>
  <c r="T15" i="8" s="1"/>
  <c r="AC15" i="8"/>
  <c r="AB15" i="8" s="1"/>
  <c r="I15" i="8"/>
  <c r="H15" i="8" s="1"/>
  <c r="Q15" i="8"/>
  <c r="P15" i="8" s="1"/>
  <c r="AG18" i="8"/>
  <c r="AF18" i="8" s="1"/>
  <c r="Y18" i="8"/>
  <c r="X18" i="8" s="1"/>
  <c r="Q18" i="8"/>
  <c r="P18" i="8" s="1"/>
  <c r="I18" i="8"/>
  <c r="H18" i="8" s="1"/>
  <c r="AC18" i="8"/>
  <c r="AB18" i="8" s="1"/>
  <c r="M18" i="8"/>
  <c r="L18" i="8" s="1"/>
  <c r="AK18" i="8"/>
  <c r="AJ18" i="8" s="1"/>
  <c r="U18" i="8"/>
  <c r="T18" i="8" s="1"/>
  <c r="K26" i="8"/>
  <c r="N26" i="8"/>
  <c r="AE4" i="8"/>
  <c r="AH4" i="8"/>
  <c r="AE8" i="8"/>
  <c r="AH8" i="8"/>
  <c r="AE12" i="8"/>
  <c r="AH12" i="8"/>
  <c r="AE16" i="8"/>
  <c r="AH16" i="8"/>
  <c r="AA28" i="8"/>
  <c r="AD28" i="8"/>
  <c r="V36" i="8"/>
  <c r="S36" i="8"/>
  <c r="S20" i="8"/>
  <c r="V20" i="8"/>
  <c r="W7" i="8"/>
  <c r="Z7" i="8"/>
  <c r="M10" i="8"/>
  <c r="L10" i="8" s="1"/>
  <c r="I10" i="8"/>
  <c r="H10" i="8" s="1"/>
  <c r="U10" i="8"/>
  <c r="T10" i="8" s="1"/>
  <c r="AC10" i="8"/>
  <c r="AB10" i="8" s="1"/>
  <c r="AK10" i="8"/>
  <c r="AJ10" i="8" s="1"/>
  <c r="Q10" i="8"/>
  <c r="P10" i="8" s="1"/>
  <c r="Y10" i="8"/>
  <c r="X10" i="8" s="1"/>
  <c r="I14" i="8"/>
  <c r="H14" i="8" s="1"/>
  <c r="M14" i="8"/>
  <c r="L14" i="8" s="1"/>
  <c r="U14" i="8"/>
  <c r="T14" i="8" s="1"/>
  <c r="AC14" i="8"/>
  <c r="AB14" i="8" s="1"/>
  <c r="AK14" i="8"/>
  <c r="AJ14" i="8" s="1"/>
  <c r="Q14" i="8"/>
  <c r="P14" i="8" s="1"/>
  <c r="Y14" i="8"/>
  <c r="X14" i="8" s="1"/>
  <c r="N36" i="8"/>
  <c r="K36" i="8"/>
  <c r="AK21" i="8"/>
  <c r="AJ21" i="8" s="1"/>
  <c r="AC21" i="8"/>
  <c r="AB21" i="8" s="1"/>
  <c r="U21" i="8"/>
  <c r="T21" i="8" s="1"/>
  <c r="M21" i="8"/>
  <c r="L21" i="8" s="1"/>
  <c r="Y21" i="8"/>
  <c r="X21" i="8" s="1"/>
  <c r="AG21" i="8"/>
  <c r="AF21" i="8" s="1"/>
  <c r="I21" i="8"/>
  <c r="H21" i="8" s="1"/>
  <c r="J27" i="8"/>
  <c r="G27" i="8"/>
  <c r="W11" i="8"/>
  <c r="Z11" i="8"/>
  <c r="AG24" i="8"/>
  <c r="AF24" i="8" s="1"/>
  <c r="Y24" i="8"/>
  <c r="X24" i="8" s="1"/>
  <c r="Q24" i="8"/>
  <c r="P24" i="8" s="1"/>
  <c r="I24" i="8"/>
  <c r="H24" i="8" s="1"/>
  <c r="U24" i="8"/>
  <c r="T24" i="8" s="1"/>
  <c r="AC24" i="8"/>
  <c r="AB24" i="8" s="1"/>
  <c r="M24" i="8"/>
  <c r="L24" i="8" s="1"/>
  <c r="AK24" i="8"/>
  <c r="AJ24" i="8" s="1"/>
  <c r="AG13" i="8"/>
  <c r="AF13" i="8" s="1"/>
  <c r="M13" i="8"/>
  <c r="L13" i="8" s="1"/>
  <c r="AK13" i="8"/>
  <c r="AJ13" i="8" s="1"/>
  <c r="U13" i="8"/>
  <c r="T13" i="8" s="1"/>
  <c r="AC13" i="8"/>
  <c r="AB13" i="8" s="1"/>
  <c r="I13" i="8"/>
  <c r="H13" i="8" s="1"/>
  <c r="Q13" i="8"/>
  <c r="P13" i="8" s="1"/>
  <c r="AK17" i="8"/>
  <c r="AJ17" i="8" s="1"/>
  <c r="AC17" i="8"/>
  <c r="AB17" i="8" s="1"/>
  <c r="AG17" i="8"/>
  <c r="AF17" i="8" s="1"/>
  <c r="M17" i="8"/>
  <c r="L17" i="8" s="1"/>
  <c r="U17" i="8"/>
  <c r="T17" i="8" s="1"/>
  <c r="I17" i="8"/>
  <c r="H17" i="8" s="1"/>
  <c r="Q17" i="8"/>
  <c r="P17" i="8" s="1"/>
  <c r="AG20" i="8"/>
  <c r="AF20" i="8" s="1"/>
  <c r="Y20" i="8"/>
  <c r="X20" i="8" s="1"/>
  <c r="Q20" i="8"/>
  <c r="P20" i="8" s="1"/>
  <c r="I20" i="8"/>
  <c r="H20" i="8" s="1"/>
  <c r="AC20" i="8"/>
  <c r="AB20" i="8" s="1"/>
  <c r="AK20" i="8"/>
  <c r="AJ20" i="8" s="1"/>
  <c r="M20" i="8"/>
  <c r="L20" i="8" s="1"/>
  <c r="Q21" i="8"/>
  <c r="P21" i="8" s="1"/>
  <c r="AG26" i="8"/>
  <c r="AF26" i="8" s="1"/>
  <c r="Y26" i="8"/>
  <c r="X26" i="8" s="1"/>
  <c r="Q26" i="8"/>
  <c r="P26" i="8" s="1"/>
  <c r="I26" i="8"/>
  <c r="H26" i="8" s="1"/>
  <c r="U26" i="8"/>
  <c r="T26" i="8" s="1"/>
  <c r="AK26" i="8"/>
  <c r="AJ26" i="8" s="1"/>
  <c r="AC26" i="8"/>
  <c r="AB26" i="8" s="1"/>
  <c r="M6" i="8"/>
  <c r="L6" i="8" s="1"/>
  <c r="AK6" i="8"/>
  <c r="AJ6" i="8" s="1"/>
  <c r="U6" i="8"/>
  <c r="T6" i="8" s="1"/>
  <c r="AC6" i="8"/>
  <c r="AB6" i="8" s="1"/>
  <c r="I6" i="8"/>
  <c r="H6" i="8" s="1"/>
  <c r="Q6" i="8"/>
  <c r="P6" i="8" s="1"/>
  <c r="Y6" i="8"/>
  <c r="X6" i="8" s="1"/>
  <c r="AK4" i="8"/>
  <c r="AJ4" i="8" s="1"/>
  <c r="M4" i="8"/>
  <c r="L4" i="8" s="1"/>
  <c r="U4" i="8"/>
  <c r="T4" i="8" s="1"/>
  <c r="AC4" i="8"/>
  <c r="AB4" i="8" s="1"/>
  <c r="Y4" i="8"/>
  <c r="X4" i="8" s="1"/>
  <c r="Q4" i="8"/>
  <c r="P4" i="8" s="1"/>
  <c r="I4" i="8"/>
  <c r="H4" i="8" s="1"/>
  <c r="AG9" i="8"/>
  <c r="AF9" i="8" s="1"/>
  <c r="AK9" i="8"/>
  <c r="AJ9" i="8" s="1"/>
  <c r="M9" i="8"/>
  <c r="L9" i="8" s="1"/>
  <c r="U9" i="8"/>
  <c r="T9" i="8" s="1"/>
  <c r="AC9" i="8"/>
  <c r="AB9" i="8" s="1"/>
  <c r="I9" i="8"/>
  <c r="H9" i="8" s="1"/>
  <c r="Q9" i="8"/>
  <c r="P9" i="8" s="1"/>
  <c r="AG14" i="8"/>
  <c r="AF14" i="8" s="1"/>
  <c r="Z29" i="8"/>
  <c r="W29" i="8"/>
  <c r="AG22" i="8"/>
  <c r="AF22" i="8" s="1"/>
  <c r="Y22" i="8"/>
  <c r="X22" i="8" s="1"/>
  <c r="Q22" i="8"/>
  <c r="P22" i="8" s="1"/>
  <c r="I22" i="8"/>
  <c r="H22" i="8" s="1"/>
  <c r="U22" i="8"/>
  <c r="T22" i="8" s="1"/>
  <c r="AK22" i="8"/>
  <c r="AJ22" i="8" s="1"/>
  <c r="AC22" i="8"/>
  <c r="AB22" i="8" s="1"/>
  <c r="M22" i="8"/>
  <c r="L22" i="8" s="1"/>
  <c r="W15" i="8"/>
  <c r="Z15" i="8"/>
  <c r="AG5" i="8"/>
  <c r="AF5" i="8" s="1"/>
  <c r="M5" i="8"/>
  <c r="L5" i="8" s="1"/>
  <c r="U5" i="8"/>
  <c r="T5" i="8" s="1"/>
  <c r="AK5" i="8"/>
  <c r="AJ5" i="8" s="1"/>
  <c r="AC5" i="8"/>
  <c r="AB5" i="8" s="1"/>
  <c r="I5" i="8"/>
  <c r="H5" i="8" s="1"/>
  <c r="Q5" i="8"/>
  <c r="P5" i="8" s="1"/>
  <c r="AG6" i="8"/>
  <c r="AF6" i="8" s="1"/>
  <c r="AG10" i="8"/>
  <c r="AF10" i="8" s="1"/>
  <c r="Y5" i="8"/>
  <c r="X5" i="8" s="1"/>
  <c r="AK8" i="8"/>
  <c r="AJ8" i="8" s="1"/>
  <c r="M8" i="8"/>
  <c r="L8" i="8" s="1"/>
  <c r="U8" i="8"/>
  <c r="T8" i="8" s="1"/>
  <c r="I8" i="8"/>
  <c r="H8" i="8" s="1"/>
  <c r="AC8" i="8"/>
  <c r="AB8" i="8" s="1"/>
  <c r="Q8" i="8"/>
  <c r="P8" i="8" s="1"/>
  <c r="Y8" i="8"/>
  <c r="X8" i="8" s="1"/>
  <c r="Y9" i="8"/>
  <c r="X9" i="8" s="1"/>
  <c r="AK12" i="8"/>
  <c r="AJ12" i="8" s="1"/>
  <c r="M12" i="8"/>
  <c r="L12" i="8" s="1"/>
  <c r="U12" i="8"/>
  <c r="T12" i="8" s="1"/>
  <c r="AC12" i="8"/>
  <c r="AB12" i="8" s="1"/>
  <c r="I12" i="8"/>
  <c r="H12" i="8" s="1"/>
  <c r="Q12" i="8"/>
  <c r="P12" i="8" s="1"/>
  <c r="Y12" i="8"/>
  <c r="X12" i="8" s="1"/>
  <c r="Y13" i="8"/>
  <c r="X13" i="8" s="1"/>
  <c r="AK16" i="8"/>
  <c r="AJ16" i="8" s="1"/>
  <c r="M16" i="8"/>
  <c r="L16" i="8" s="1"/>
  <c r="U16" i="8"/>
  <c r="T16" i="8" s="1"/>
  <c r="AC16" i="8"/>
  <c r="AB16" i="8" s="1"/>
  <c r="I16" i="8"/>
  <c r="H16" i="8" s="1"/>
  <c r="Q16" i="8"/>
  <c r="P16" i="8" s="1"/>
  <c r="Y16" i="8"/>
  <c r="X16" i="8" s="1"/>
  <c r="Y17" i="8"/>
  <c r="X17" i="8" s="1"/>
  <c r="AG28" i="8"/>
  <c r="AF28" i="8" s="1"/>
  <c r="Y28" i="8"/>
  <c r="X28" i="8" s="1"/>
  <c r="Q28" i="8"/>
  <c r="P28" i="8" s="1"/>
  <c r="I28" i="8"/>
  <c r="H28" i="8" s="1"/>
  <c r="U28" i="8"/>
  <c r="T28" i="8" s="1"/>
  <c r="M28" i="8"/>
  <c r="L28" i="8" s="1"/>
  <c r="AK28" i="8"/>
  <c r="AJ28" i="8" s="1"/>
  <c r="E47" i="8"/>
  <c r="D47" i="8"/>
  <c r="AA56" i="8"/>
  <c r="AD56" i="8"/>
  <c r="AK19" i="8"/>
  <c r="AJ19" i="8" s="1"/>
  <c r="AC19" i="8"/>
  <c r="AB19" i="8" s="1"/>
  <c r="U19" i="8"/>
  <c r="T19" i="8" s="1"/>
  <c r="M19" i="8"/>
  <c r="L19" i="8" s="1"/>
  <c r="Q19" i="8"/>
  <c r="P19" i="8" s="1"/>
  <c r="R30" i="8"/>
  <c r="O30" i="8"/>
  <c r="AH34" i="8"/>
  <c r="AE34" i="8"/>
  <c r="Z36" i="8"/>
  <c r="W36" i="8"/>
  <c r="AD44" i="8"/>
  <c r="AA44" i="8"/>
  <c r="N48" i="8"/>
  <c r="K48" i="8"/>
  <c r="AD55" i="8"/>
  <c r="AA55" i="8"/>
  <c r="AE59" i="8"/>
  <c r="AH59" i="8"/>
  <c r="J66" i="8"/>
  <c r="G66" i="8"/>
  <c r="AH66" i="8"/>
  <c r="AE66" i="8"/>
  <c r="G61" i="8"/>
  <c r="J61" i="8"/>
  <c r="S68" i="8"/>
  <c r="V68" i="8"/>
  <c r="V101" i="8"/>
  <c r="S101" i="8"/>
  <c r="G19" i="8"/>
  <c r="O27" i="8"/>
  <c r="R27" i="8"/>
  <c r="V30" i="8"/>
  <c r="S30" i="8"/>
  <c r="V34" i="8"/>
  <c r="S34" i="8"/>
  <c r="AL34" i="8"/>
  <c r="AI34" i="8"/>
  <c r="J36" i="8"/>
  <c r="G36" i="8"/>
  <c r="V37" i="8"/>
  <c r="S37" i="8"/>
  <c r="E39" i="8"/>
  <c r="D39" i="8"/>
  <c r="E40" i="8"/>
  <c r="D40" i="8"/>
  <c r="Z41" i="8"/>
  <c r="W41" i="8"/>
  <c r="AI44" i="8"/>
  <c r="E46" i="8"/>
  <c r="D46" i="8"/>
  <c r="AA54" i="8"/>
  <c r="AD54" i="8"/>
  <c r="S62" i="8"/>
  <c r="V62" i="8"/>
  <c r="E25" i="8"/>
  <c r="D25" i="8"/>
  <c r="J29" i="8"/>
  <c r="G29" i="8"/>
  <c r="Z37" i="8"/>
  <c r="W37" i="8"/>
  <c r="AL45" i="8"/>
  <c r="AI45" i="8"/>
  <c r="AH60" i="8"/>
  <c r="AE60" i="8"/>
  <c r="D20" i="8"/>
  <c r="W27" i="8"/>
  <c r="Z27" i="8"/>
  <c r="AD30" i="8"/>
  <c r="AA30" i="8"/>
  <c r="AL36" i="8"/>
  <c r="AI36" i="8"/>
  <c r="R38" i="8"/>
  <c r="O38" i="8"/>
  <c r="AL41" i="8"/>
  <c r="AI41" i="8"/>
  <c r="AH42" i="8"/>
  <c r="AE42" i="8"/>
  <c r="J44" i="8"/>
  <c r="G44" i="8"/>
  <c r="E49" i="8"/>
  <c r="D49" i="8"/>
  <c r="AH54" i="8"/>
  <c r="AE54" i="8"/>
  <c r="R60" i="8"/>
  <c r="O60" i="8"/>
  <c r="D4" i="8"/>
  <c r="D18" i="8"/>
  <c r="AG19" i="8"/>
  <c r="AF19" i="8" s="1"/>
  <c r="E23" i="8"/>
  <c r="D23" i="8"/>
  <c r="D24" i="8"/>
  <c r="AK27" i="8"/>
  <c r="AJ27" i="8" s="1"/>
  <c r="AC27" i="8"/>
  <c r="AB27" i="8" s="1"/>
  <c r="U27" i="8"/>
  <c r="T27" i="8" s="1"/>
  <c r="M27" i="8"/>
  <c r="L27" i="8" s="1"/>
  <c r="V38" i="8"/>
  <c r="S38" i="8"/>
  <c r="J41" i="8"/>
  <c r="G41" i="8"/>
  <c r="V42" i="8"/>
  <c r="S42" i="8"/>
  <c r="E43" i="8"/>
  <c r="D43" i="8"/>
  <c r="E51" i="8"/>
  <c r="D51" i="8"/>
  <c r="S56" i="8"/>
  <c r="V56" i="8"/>
  <c r="AL30" i="8"/>
  <c r="AI30" i="8"/>
  <c r="AG27" i="8"/>
  <c r="AF27" i="8" s="1"/>
  <c r="J35" i="8"/>
  <c r="G35" i="8"/>
  <c r="AH35" i="8"/>
  <c r="AE35" i="8"/>
  <c r="J37" i="8"/>
  <c r="G37" i="8"/>
  <c r="AL38" i="8"/>
  <c r="AI38" i="8"/>
  <c r="Z38" i="8"/>
  <c r="W38" i="8"/>
  <c r="R41" i="8"/>
  <c r="O41" i="8"/>
  <c r="Z66" i="8"/>
  <c r="W66" i="8"/>
  <c r="V67" i="8"/>
  <c r="S67" i="8"/>
  <c r="R69" i="8"/>
  <c r="O69" i="8"/>
  <c r="Z30" i="8"/>
  <c r="W30" i="8"/>
  <c r="AD48" i="8"/>
  <c r="AA48" i="8"/>
  <c r="AI54" i="8"/>
  <c r="AL54" i="8"/>
  <c r="O61" i="8"/>
  <c r="R61" i="8"/>
  <c r="AD71" i="8"/>
  <c r="AA71" i="8"/>
  <c r="D19" i="8"/>
  <c r="Y19" i="8"/>
  <c r="X19" i="8" s="1"/>
  <c r="V29" i="8"/>
  <c r="S29" i="8"/>
  <c r="E31" i="8"/>
  <c r="D31" i="8"/>
  <c r="E32" i="8"/>
  <c r="D32" i="8"/>
  <c r="AD38" i="8"/>
  <c r="AA38" i="8"/>
  <c r="O55" i="8"/>
  <c r="R55" i="8"/>
  <c r="AD57" i="8"/>
  <c r="AA57" i="8"/>
  <c r="AA58" i="8"/>
  <c r="AD58" i="8"/>
  <c r="AE61" i="8"/>
  <c r="AH61" i="8"/>
  <c r="J64" i="8"/>
  <c r="G64" i="8"/>
  <c r="W67" i="8"/>
  <c r="Z67" i="8"/>
  <c r="AG29" i="8"/>
  <c r="AF29" i="8" s="1"/>
  <c r="M34" i="8"/>
  <c r="L34" i="8" s="1"/>
  <c r="AG37" i="8"/>
  <c r="AF37" i="8" s="1"/>
  <c r="M42" i="8"/>
  <c r="L42" i="8" s="1"/>
  <c r="M44" i="8"/>
  <c r="L44" i="8" s="1"/>
  <c r="Y44" i="8"/>
  <c r="X44" i="8" s="1"/>
  <c r="K62" i="8"/>
  <c r="N62" i="8"/>
  <c r="AC63" i="8"/>
  <c r="AB63" i="8" s="1"/>
  <c r="M63" i="8"/>
  <c r="L63" i="8" s="1"/>
  <c r="Y63" i="8"/>
  <c r="X63" i="8" s="1"/>
  <c r="I63" i="8"/>
  <c r="H63" i="8" s="1"/>
  <c r="AK63" i="8"/>
  <c r="AJ63" i="8" s="1"/>
  <c r="U63" i="8"/>
  <c r="T63" i="8" s="1"/>
  <c r="AA66" i="8"/>
  <c r="AD66" i="8"/>
  <c r="M29" i="8"/>
  <c r="L29" i="8" s="1"/>
  <c r="Y34" i="8"/>
  <c r="X34" i="8" s="1"/>
  <c r="M37" i="8"/>
  <c r="L37" i="8" s="1"/>
  <c r="Y42" i="8"/>
  <c r="X42" i="8" s="1"/>
  <c r="AK42" i="8"/>
  <c r="AJ42" i="8" s="1"/>
  <c r="Q45" i="8"/>
  <c r="P45" i="8" s="1"/>
  <c r="AC45" i="8"/>
  <c r="AB45" i="8" s="1"/>
  <c r="AK52" i="8"/>
  <c r="AJ52" i="8" s="1"/>
  <c r="AC52" i="8"/>
  <c r="AB52" i="8" s="1"/>
  <c r="U52" i="8"/>
  <c r="T52" i="8" s="1"/>
  <c r="M52" i="8"/>
  <c r="L52" i="8" s="1"/>
  <c r="AG52" i="8"/>
  <c r="AF52" i="8" s="1"/>
  <c r="Y52" i="8"/>
  <c r="X52" i="8" s="1"/>
  <c r="Q52" i="8"/>
  <c r="P52" i="8" s="1"/>
  <c r="I52" i="8"/>
  <c r="H52" i="8" s="1"/>
  <c r="J54" i="8"/>
  <c r="G54" i="8"/>
  <c r="V55" i="8"/>
  <c r="S55" i="8"/>
  <c r="AL59" i="8"/>
  <c r="AI59" i="8"/>
  <c r="N61" i="8"/>
  <c r="K61" i="8"/>
  <c r="R62" i="8"/>
  <c r="O62" i="8"/>
  <c r="AC65" i="8"/>
  <c r="AB65" i="8" s="1"/>
  <c r="M65" i="8"/>
  <c r="L65" i="8" s="1"/>
  <c r="Y65" i="8"/>
  <c r="X65" i="8" s="1"/>
  <c r="I65" i="8"/>
  <c r="H65" i="8" s="1"/>
  <c r="AK65" i="8"/>
  <c r="AJ65" i="8" s="1"/>
  <c r="U65" i="8"/>
  <c r="T65" i="8" s="1"/>
  <c r="K68" i="8"/>
  <c r="N68" i="8"/>
  <c r="Z71" i="8"/>
  <c r="W71" i="8"/>
  <c r="AH85" i="8"/>
  <c r="AE85" i="8"/>
  <c r="D27" i="8"/>
  <c r="D29" i="8"/>
  <c r="AK29" i="8"/>
  <c r="AJ29" i="8" s="1"/>
  <c r="AG30" i="8"/>
  <c r="AF30" i="8" s="1"/>
  <c r="U33" i="8"/>
  <c r="T33" i="8" s="1"/>
  <c r="Q34" i="8"/>
  <c r="P34" i="8" s="1"/>
  <c r="M35" i="8"/>
  <c r="L35" i="8" s="1"/>
  <c r="D37" i="8"/>
  <c r="AK37" i="8"/>
  <c r="AJ37" i="8" s="1"/>
  <c r="AG38" i="8"/>
  <c r="AF38" i="8" s="1"/>
  <c r="U41" i="8"/>
  <c r="T41" i="8" s="1"/>
  <c r="Q42" i="8"/>
  <c r="P42" i="8" s="1"/>
  <c r="D44" i="8"/>
  <c r="Q44" i="8"/>
  <c r="P44" i="8" s="1"/>
  <c r="AG45" i="8"/>
  <c r="AF45" i="8" s="1"/>
  <c r="E53" i="8"/>
  <c r="D53" i="8"/>
  <c r="AL55" i="8"/>
  <c r="AI55" i="8"/>
  <c r="N57" i="8"/>
  <c r="K57" i="8"/>
  <c r="AE57" i="8"/>
  <c r="AH57" i="8"/>
  <c r="J58" i="8"/>
  <c r="G58" i="8"/>
  <c r="S60" i="8"/>
  <c r="V60" i="8"/>
  <c r="Z62" i="8"/>
  <c r="W62" i="8"/>
  <c r="Q65" i="8"/>
  <c r="P65" i="8" s="1"/>
  <c r="K66" i="8"/>
  <c r="N66" i="8"/>
  <c r="AI66" i="8"/>
  <c r="AL66" i="8"/>
  <c r="Q29" i="8"/>
  <c r="P29" i="8" s="1"/>
  <c r="M30" i="8"/>
  <c r="L30" i="8" s="1"/>
  <c r="AG33" i="8"/>
  <c r="AF33" i="8" s="1"/>
  <c r="AC34" i="8"/>
  <c r="AB34" i="8" s="1"/>
  <c r="Q37" i="8"/>
  <c r="P37" i="8" s="1"/>
  <c r="M38" i="8"/>
  <c r="L38" i="8" s="1"/>
  <c r="AG41" i="8"/>
  <c r="AF41" i="8" s="1"/>
  <c r="AC42" i="8"/>
  <c r="AB42" i="8" s="1"/>
  <c r="I45" i="8"/>
  <c r="H45" i="8" s="1"/>
  <c r="U45" i="8"/>
  <c r="T45" i="8" s="1"/>
  <c r="AG48" i="8"/>
  <c r="AF48" i="8" s="1"/>
  <c r="Y48" i="8"/>
  <c r="X48" i="8" s="1"/>
  <c r="Q48" i="8"/>
  <c r="P48" i="8" s="1"/>
  <c r="I48" i="8"/>
  <c r="H48" i="8" s="1"/>
  <c r="AH56" i="8"/>
  <c r="AE56" i="8"/>
  <c r="O57" i="8"/>
  <c r="R57" i="8"/>
  <c r="K58" i="8"/>
  <c r="N58" i="8"/>
  <c r="AI60" i="8"/>
  <c r="AL60" i="8"/>
  <c r="Q63" i="8"/>
  <c r="P63" i="8" s="1"/>
  <c r="AA64" i="8"/>
  <c r="AD64" i="8"/>
  <c r="AL67" i="8"/>
  <c r="AI67" i="8"/>
  <c r="AE67" i="8"/>
  <c r="AH67" i="8"/>
  <c r="AC29" i="8"/>
  <c r="AB29" i="8" s="1"/>
  <c r="M33" i="8"/>
  <c r="L33" i="8" s="1"/>
  <c r="I34" i="8"/>
  <c r="H34" i="8" s="1"/>
  <c r="AC37" i="8"/>
  <c r="AB37" i="8" s="1"/>
  <c r="M41" i="8"/>
  <c r="L41" i="8" s="1"/>
  <c r="I42" i="8"/>
  <c r="H42" i="8" s="1"/>
  <c r="U44" i="8"/>
  <c r="T44" i="8" s="1"/>
  <c r="AG44" i="8"/>
  <c r="AF44" i="8" s="1"/>
  <c r="AK50" i="8"/>
  <c r="AJ50" i="8" s="1"/>
  <c r="AC50" i="8"/>
  <c r="AB50" i="8" s="1"/>
  <c r="U50" i="8"/>
  <c r="T50" i="8" s="1"/>
  <c r="M50" i="8"/>
  <c r="L50" i="8" s="1"/>
  <c r="AG50" i="8"/>
  <c r="AF50" i="8" s="1"/>
  <c r="Y50" i="8"/>
  <c r="X50" i="8" s="1"/>
  <c r="Q50" i="8"/>
  <c r="P50" i="8" s="1"/>
  <c r="I50" i="8"/>
  <c r="H50" i="8" s="1"/>
  <c r="V54" i="8"/>
  <c r="AI56" i="8"/>
  <c r="AL56" i="8"/>
  <c r="R58" i="8"/>
  <c r="O58" i="8"/>
  <c r="W61" i="8"/>
  <c r="Z61" i="8"/>
  <c r="AA62" i="8"/>
  <c r="AD62" i="8"/>
  <c r="K64" i="8"/>
  <c r="N64" i="8"/>
  <c r="AG65" i="8"/>
  <c r="AF65" i="8" s="1"/>
  <c r="R66" i="8"/>
  <c r="O66" i="8"/>
  <c r="AD77" i="8"/>
  <c r="AA77" i="8"/>
  <c r="D30" i="8"/>
  <c r="D38" i="8"/>
  <c r="Y45" i="8"/>
  <c r="X45" i="8" s="1"/>
  <c r="D48" i="8"/>
  <c r="U48" i="8"/>
  <c r="T48" i="8" s="1"/>
  <c r="AK48" i="8"/>
  <c r="AJ48" i="8" s="1"/>
  <c r="Z54" i="8"/>
  <c r="W54" i="8"/>
  <c r="AA61" i="8"/>
  <c r="AH62" i="8"/>
  <c r="AE62" i="8"/>
  <c r="AG63" i="8"/>
  <c r="AF63" i="8" s="1"/>
  <c r="S66" i="8"/>
  <c r="V66" i="8"/>
  <c r="AA68" i="8"/>
  <c r="AD68" i="8"/>
  <c r="M54" i="8"/>
  <c r="L54" i="8" s="1"/>
  <c r="I55" i="8"/>
  <c r="H55" i="8" s="1"/>
  <c r="S58" i="8"/>
  <c r="V58" i="8"/>
  <c r="I59" i="8"/>
  <c r="H59" i="8" s="1"/>
  <c r="U59" i="8"/>
  <c r="T59" i="8" s="1"/>
  <c r="Z68" i="8"/>
  <c r="W68" i="8"/>
  <c r="Q70" i="8"/>
  <c r="P70" i="8" s="1"/>
  <c r="Y70" i="8"/>
  <c r="X70" i="8" s="1"/>
  <c r="M70" i="8"/>
  <c r="L70" i="8" s="1"/>
  <c r="U70" i="8"/>
  <c r="T70" i="8" s="1"/>
  <c r="AC70" i="8"/>
  <c r="AB70" i="8" s="1"/>
  <c r="AA73" i="8"/>
  <c r="S79" i="8"/>
  <c r="V79" i="8"/>
  <c r="AG55" i="8"/>
  <c r="AF55" i="8" s="1"/>
  <c r="G56" i="8"/>
  <c r="AI57" i="8"/>
  <c r="W60" i="8"/>
  <c r="J70" i="8"/>
  <c r="G70" i="8"/>
  <c r="AG70" i="8"/>
  <c r="AF70" i="8" s="1"/>
  <c r="K71" i="8"/>
  <c r="R78" i="8"/>
  <c r="O78" i="8"/>
  <c r="E84" i="8"/>
  <c r="D84" i="8"/>
  <c r="W57" i="8"/>
  <c r="Z57" i="8"/>
  <c r="AI58" i="8"/>
  <c r="AL58" i="8"/>
  <c r="K60" i="8"/>
  <c r="N60" i="8"/>
  <c r="R64" i="8"/>
  <c r="O64" i="8"/>
  <c r="AH64" i="8"/>
  <c r="AE64" i="8"/>
  <c r="AD67" i="8"/>
  <c r="AA67" i="8"/>
  <c r="J68" i="8"/>
  <c r="G68" i="8"/>
  <c r="AH69" i="8"/>
  <c r="AE69" i="8"/>
  <c r="W56" i="8"/>
  <c r="M59" i="8"/>
  <c r="L59" i="8" s="1"/>
  <c r="M67" i="8"/>
  <c r="L67" i="8" s="1"/>
  <c r="AH68" i="8"/>
  <c r="AE68" i="8"/>
  <c r="N69" i="8"/>
  <c r="K69" i="8"/>
  <c r="AL70" i="8"/>
  <c r="AL71" i="8"/>
  <c r="AI71" i="8"/>
  <c r="E88" i="8"/>
  <c r="D88" i="8"/>
  <c r="D50" i="8"/>
  <c r="D52" i="8"/>
  <c r="M55" i="8"/>
  <c r="L55" i="8" s="1"/>
  <c r="Y55" i="8"/>
  <c r="X55" i="8" s="1"/>
  <c r="K56" i="8"/>
  <c r="N56" i="8"/>
  <c r="AA60" i="8"/>
  <c r="AD60" i="8"/>
  <c r="S64" i="8"/>
  <c r="V64" i="8"/>
  <c r="AI64" i="8"/>
  <c r="AL64" i="8"/>
  <c r="AI68" i="8"/>
  <c r="AL68" i="8"/>
  <c r="E72" i="8"/>
  <c r="D72" i="8"/>
  <c r="Z74" i="8"/>
  <c r="W74" i="8"/>
  <c r="AH79" i="8"/>
  <c r="AE79" i="8"/>
  <c r="Q59" i="8"/>
  <c r="P59" i="8" s="1"/>
  <c r="D61" i="8"/>
  <c r="Q67" i="8"/>
  <c r="P67" i="8" s="1"/>
  <c r="R68" i="8"/>
  <c r="O68" i="8"/>
  <c r="D78" i="8"/>
  <c r="AL78" i="8"/>
  <c r="AI78" i="8"/>
  <c r="D80" i="8"/>
  <c r="E80" i="8"/>
  <c r="V86" i="8"/>
  <c r="S86" i="8"/>
  <c r="AC69" i="8"/>
  <c r="AB69" i="8" s="1"/>
  <c r="U71" i="8"/>
  <c r="T71" i="8" s="1"/>
  <c r="D74" i="8"/>
  <c r="D76" i="8"/>
  <c r="Q76" i="8"/>
  <c r="P76" i="8" s="1"/>
  <c r="AC78" i="8"/>
  <c r="AB78" i="8" s="1"/>
  <c r="U78" i="8"/>
  <c r="T78" i="8" s="1"/>
  <c r="M78" i="8"/>
  <c r="L78" i="8" s="1"/>
  <c r="AG78" i="8"/>
  <c r="AF78" i="8" s="1"/>
  <c r="E81" i="8"/>
  <c r="D81" i="8"/>
  <c r="U69" i="8"/>
  <c r="T69" i="8" s="1"/>
  <c r="M77" i="8"/>
  <c r="L77" i="8" s="1"/>
  <c r="G78" i="8"/>
  <c r="W78" i="8"/>
  <c r="Z85" i="8"/>
  <c r="W85" i="8"/>
  <c r="AD86" i="8"/>
  <c r="AA86" i="8"/>
  <c r="AD97" i="8"/>
  <c r="AA97" i="8"/>
  <c r="AK74" i="8"/>
  <c r="AJ74" i="8" s="1"/>
  <c r="AC74" i="8"/>
  <c r="AB74" i="8" s="1"/>
  <c r="U74" i="8"/>
  <c r="T74" i="8" s="1"/>
  <c r="M74" i="8"/>
  <c r="L74" i="8" s="1"/>
  <c r="Q74" i="8"/>
  <c r="P74" i="8" s="1"/>
  <c r="AG74" i="8"/>
  <c r="AF74" i="8" s="1"/>
  <c r="AK76" i="8"/>
  <c r="AJ76" i="8" s="1"/>
  <c r="AC76" i="8"/>
  <c r="AB76" i="8" s="1"/>
  <c r="U76" i="8"/>
  <c r="T76" i="8" s="1"/>
  <c r="M76" i="8"/>
  <c r="L76" i="8" s="1"/>
  <c r="AC79" i="8"/>
  <c r="AB79" i="8" s="1"/>
  <c r="AK79" i="8"/>
  <c r="AJ79" i="8" s="1"/>
  <c r="Q79" i="8"/>
  <c r="P79" i="8" s="1"/>
  <c r="Y79" i="8"/>
  <c r="X79" i="8" s="1"/>
  <c r="E83" i="8"/>
  <c r="D83" i="8"/>
  <c r="AI85" i="8"/>
  <c r="AL85" i="8"/>
  <c r="AL86" i="8"/>
  <c r="AI86" i="8"/>
  <c r="E89" i="8"/>
  <c r="D89" i="8"/>
  <c r="AG77" i="8"/>
  <c r="AF77" i="8" s="1"/>
  <c r="Y77" i="8"/>
  <c r="X77" i="8" s="1"/>
  <c r="Q77" i="8"/>
  <c r="P77" i="8" s="1"/>
  <c r="I77" i="8"/>
  <c r="H77" i="8" s="1"/>
  <c r="J79" i="8"/>
  <c r="G79" i="8"/>
  <c r="Y69" i="8"/>
  <c r="X69" i="8" s="1"/>
  <c r="Q71" i="8"/>
  <c r="P71" i="8" s="1"/>
  <c r="I76" i="8"/>
  <c r="H76" i="8" s="1"/>
  <c r="Y76" i="8"/>
  <c r="X76" i="8" s="1"/>
  <c r="AG73" i="8"/>
  <c r="AF73" i="8" s="1"/>
  <c r="Y73" i="8"/>
  <c r="X73" i="8" s="1"/>
  <c r="Q73" i="8"/>
  <c r="P73" i="8" s="1"/>
  <c r="I73" i="8"/>
  <c r="H73" i="8" s="1"/>
  <c r="M73" i="8"/>
  <c r="L73" i="8" s="1"/>
  <c r="I74" i="8"/>
  <c r="H74" i="8" s="1"/>
  <c r="D77" i="8"/>
  <c r="U77" i="8"/>
  <c r="T77" i="8" s="1"/>
  <c r="AK77" i="8"/>
  <c r="AJ77" i="8" s="1"/>
  <c r="M79" i="8"/>
  <c r="L79" i="8" s="1"/>
  <c r="E82" i="8"/>
  <c r="D82" i="8"/>
  <c r="N86" i="8"/>
  <c r="K86" i="8"/>
  <c r="AA91" i="8"/>
  <c r="AD91" i="8"/>
  <c r="AK93" i="8"/>
  <c r="AJ93" i="8" s="1"/>
  <c r="I93" i="8"/>
  <c r="H93" i="8" s="1"/>
  <c r="Q93" i="8"/>
  <c r="P93" i="8" s="1"/>
  <c r="Y93" i="8"/>
  <c r="X93" i="8" s="1"/>
  <c r="AG93" i="8"/>
  <c r="AF93" i="8" s="1"/>
  <c r="M93" i="8"/>
  <c r="L93" i="8" s="1"/>
  <c r="U93" i="8"/>
  <c r="T93" i="8" s="1"/>
  <c r="AA95" i="8"/>
  <c r="AD95" i="8"/>
  <c r="V103" i="8"/>
  <c r="S103" i="8"/>
  <c r="N115" i="8"/>
  <c r="K115" i="8"/>
  <c r="Q85" i="8"/>
  <c r="P85" i="8" s="1"/>
  <c r="AC85" i="8"/>
  <c r="AB85" i="8" s="1"/>
  <c r="AG86" i="8"/>
  <c r="AF86" i="8" s="1"/>
  <c r="Y86" i="8"/>
  <c r="X86" i="8" s="1"/>
  <c r="Q86" i="8"/>
  <c r="P86" i="8" s="1"/>
  <c r="I86" i="8"/>
  <c r="H86" i="8" s="1"/>
  <c r="E87" i="8"/>
  <c r="AK92" i="8"/>
  <c r="AJ92" i="8" s="1"/>
  <c r="I92" i="8"/>
  <c r="H92" i="8" s="1"/>
  <c r="Q92" i="8"/>
  <c r="P92" i="8" s="1"/>
  <c r="Y92" i="8"/>
  <c r="X92" i="8" s="1"/>
  <c r="AG92" i="8"/>
  <c r="AF92" i="8" s="1"/>
  <c r="M92" i="8"/>
  <c r="L92" i="8" s="1"/>
  <c r="U92" i="8"/>
  <c r="T92" i="8" s="1"/>
  <c r="AA94" i="8"/>
  <c r="AD94" i="8"/>
  <c r="AK96" i="8"/>
  <c r="AJ96" i="8" s="1"/>
  <c r="I96" i="8"/>
  <c r="H96" i="8" s="1"/>
  <c r="Q96" i="8"/>
  <c r="P96" i="8" s="1"/>
  <c r="Y96" i="8"/>
  <c r="X96" i="8" s="1"/>
  <c r="AG96" i="8"/>
  <c r="AF96" i="8" s="1"/>
  <c r="M96" i="8"/>
  <c r="L96" i="8" s="1"/>
  <c r="U96" i="8"/>
  <c r="T96" i="8" s="1"/>
  <c r="S100" i="8"/>
  <c r="V100" i="8"/>
  <c r="J104" i="8"/>
  <c r="G104" i="8"/>
  <c r="I85" i="8"/>
  <c r="H85" i="8" s="1"/>
  <c r="U85" i="8"/>
  <c r="T85" i="8" s="1"/>
  <c r="D86" i="8"/>
  <c r="E90" i="8"/>
  <c r="D90" i="8"/>
  <c r="AK91" i="8"/>
  <c r="AJ91" i="8" s="1"/>
  <c r="I91" i="8"/>
  <c r="H91" i="8" s="1"/>
  <c r="Q91" i="8"/>
  <c r="P91" i="8" s="1"/>
  <c r="Y91" i="8"/>
  <c r="X91" i="8" s="1"/>
  <c r="AG91" i="8"/>
  <c r="AF91" i="8" s="1"/>
  <c r="M91" i="8"/>
  <c r="L91" i="8" s="1"/>
  <c r="U91" i="8"/>
  <c r="T91" i="8" s="1"/>
  <c r="AC93" i="8"/>
  <c r="AB93" i="8" s="1"/>
  <c r="AK95" i="8"/>
  <c r="AJ95" i="8" s="1"/>
  <c r="I95" i="8"/>
  <c r="H95" i="8" s="1"/>
  <c r="Q95" i="8"/>
  <c r="P95" i="8" s="1"/>
  <c r="Y95" i="8"/>
  <c r="X95" i="8" s="1"/>
  <c r="AG95" i="8"/>
  <c r="AF95" i="8" s="1"/>
  <c r="M95" i="8"/>
  <c r="L95" i="8" s="1"/>
  <c r="U95" i="8"/>
  <c r="T95" i="8" s="1"/>
  <c r="Z98" i="8"/>
  <c r="W98" i="8"/>
  <c r="M85" i="8"/>
  <c r="L85" i="8" s="1"/>
  <c r="J98" i="8"/>
  <c r="G98" i="8"/>
  <c r="V105" i="8"/>
  <c r="S105" i="8"/>
  <c r="Z106" i="8"/>
  <c r="W106" i="8"/>
  <c r="G107" i="8"/>
  <c r="J107" i="8"/>
  <c r="W107" i="8"/>
  <c r="Z107" i="8"/>
  <c r="J108" i="8"/>
  <c r="G108" i="8"/>
  <c r="AH108" i="8"/>
  <c r="AE108" i="8"/>
  <c r="V109" i="8"/>
  <c r="S109" i="8"/>
  <c r="AC92" i="8"/>
  <c r="AB92" i="8" s="1"/>
  <c r="AK94" i="8"/>
  <c r="AJ94" i="8" s="1"/>
  <c r="I94" i="8"/>
  <c r="H94" i="8" s="1"/>
  <c r="Q94" i="8"/>
  <c r="P94" i="8" s="1"/>
  <c r="Y94" i="8"/>
  <c r="X94" i="8" s="1"/>
  <c r="AG94" i="8"/>
  <c r="AF94" i="8" s="1"/>
  <c r="M94" i="8"/>
  <c r="L94" i="8" s="1"/>
  <c r="U94" i="8"/>
  <c r="T94" i="8" s="1"/>
  <c r="AC96" i="8"/>
  <c r="AB96" i="8" s="1"/>
  <c r="AE99" i="8"/>
  <c r="AH99" i="8"/>
  <c r="S104" i="8"/>
  <c r="V104" i="8"/>
  <c r="N99" i="8"/>
  <c r="K99" i="8"/>
  <c r="AK100" i="8"/>
  <c r="AJ100" i="8" s="1"/>
  <c r="Z102" i="8"/>
  <c r="W102" i="8"/>
  <c r="AA106" i="8"/>
  <c r="AD106" i="8"/>
  <c r="O113" i="8"/>
  <c r="R113" i="8"/>
  <c r="R116" i="8"/>
  <c r="O116" i="8"/>
  <c r="O97" i="8"/>
  <c r="AC101" i="8"/>
  <c r="AB101" i="8" s="1"/>
  <c r="Q101" i="8"/>
  <c r="P101" i="8" s="1"/>
  <c r="M101" i="8"/>
  <c r="L101" i="8" s="1"/>
  <c r="Y101" i="8"/>
  <c r="X101" i="8" s="1"/>
  <c r="J102" i="8"/>
  <c r="G102" i="8"/>
  <c r="AA102" i="8"/>
  <c r="AD102" i="8"/>
  <c r="G103" i="8"/>
  <c r="J103" i="8"/>
  <c r="W103" i="8"/>
  <c r="Z103" i="8"/>
  <c r="Z104" i="8"/>
  <c r="W104" i="8"/>
  <c r="W105" i="8"/>
  <c r="Z105" i="8"/>
  <c r="J106" i="8"/>
  <c r="G106" i="8"/>
  <c r="AH106" i="8"/>
  <c r="AE106" i="8"/>
  <c r="K108" i="8"/>
  <c r="N108" i="8"/>
  <c r="W113" i="8"/>
  <c r="Z113" i="8"/>
  <c r="K114" i="8"/>
  <c r="N114" i="8"/>
  <c r="D91" i="8"/>
  <c r="D92" i="8"/>
  <c r="D93" i="8"/>
  <c r="D94" i="8"/>
  <c r="D95" i="8"/>
  <c r="D96" i="8"/>
  <c r="AL97" i="8"/>
  <c r="AI97" i="8"/>
  <c r="AH102" i="8"/>
  <c r="AE102" i="8"/>
  <c r="AE107" i="8"/>
  <c r="AH107" i="8"/>
  <c r="AA112" i="8"/>
  <c r="AD112" i="8"/>
  <c r="AD113" i="8"/>
  <c r="AA113" i="8"/>
  <c r="Z114" i="8"/>
  <c r="W114" i="8"/>
  <c r="Z116" i="8"/>
  <c r="W116" i="8"/>
  <c r="M97" i="8"/>
  <c r="L97" i="8" s="1"/>
  <c r="AG97" i="8"/>
  <c r="AF97" i="8" s="1"/>
  <c r="AC99" i="8"/>
  <c r="AB99" i="8" s="1"/>
  <c r="Q99" i="8"/>
  <c r="P99" i="8" s="1"/>
  <c r="AK99" i="8"/>
  <c r="AJ99" i="8" s="1"/>
  <c r="Y99" i="8"/>
  <c r="X99" i="8" s="1"/>
  <c r="U99" i="8"/>
  <c r="T99" i="8" s="1"/>
  <c r="I99" i="8"/>
  <c r="H99" i="8" s="1"/>
  <c r="AG101" i="8"/>
  <c r="AF101" i="8" s="1"/>
  <c r="K102" i="8"/>
  <c r="N102" i="8"/>
  <c r="N103" i="8"/>
  <c r="K103" i="8"/>
  <c r="AH104" i="8"/>
  <c r="K106" i="8"/>
  <c r="N106" i="8"/>
  <c r="AL107" i="8"/>
  <c r="AI107" i="8"/>
  <c r="AH110" i="8"/>
  <c r="AE110" i="8"/>
  <c r="AI112" i="8"/>
  <c r="AL112" i="8"/>
  <c r="AL114" i="8"/>
  <c r="V97" i="8"/>
  <c r="S97" i="8"/>
  <c r="Q100" i="8"/>
  <c r="P100" i="8" s="1"/>
  <c r="Y100" i="8"/>
  <c r="X100" i="8" s="1"/>
  <c r="M100" i="8"/>
  <c r="L100" i="8" s="1"/>
  <c r="I100" i="8"/>
  <c r="H100" i="8" s="1"/>
  <c r="I101" i="8"/>
  <c r="H101" i="8" s="1"/>
  <c r="AE105" i="8"/>
  <c r="AH105" i="8"/>
  <c r="S108" i="8"/>
  <c r="J110" i="8"/>
  <c r="G110" i="8"/>
  <c r="AI110" i="8"/>
  <c r="AL110" i="8"/>
  <c r="V113" i="8"/>
  <c r="S113" i="8"/>
  <c r="AL113" i="8"/>
  <c r="AI113" i="8"/>
  <c r="AL115" i="8"/>
  <c r="AI115" i="8"/>
  <c r="I97" i="8"/>
  <c r="H97" i="8" s="1"/>
  <c r="Y97" i="8"/>
  <c r="X97" i="8" s="1"/>
  <c r="AC100" i="8"/>
  <c r="AB100" i="8" s="1"/>
  <c r="AK101" i="8"/>
  <c r="AJ101" i="8" s="1"/>
  <c r="AL102" i="8"/>
  <c r="O103" i="8"/>
  <c r="R103" i="8"/>
  <c r="AH103" i="8"/>
  <c r="AL105" i="8"/>
  <c r="AI105" i="8"/>
  <c r="V107" i="8"/>
  <c r="S107" i="8"/>
  <c r="Z108" i="8"/>
  <c r="W108" i="8"/>
  <c r="G109" i="8"/>
  <c r="J112" i="8"/>
  <c r="G112" i="8"/>
  <c r="AC98" i="8"/>
  <c r="AB98" i="8" s="1"/>
  <c r="AK98" i="8"/>
  <c r="AJ98" i="8" s="1"/>
  <c r="AG98" i="8"/>
  <c r="AF98" i="8" s="1"/>
  <c r="U98" i="8"/>
  <c r="T98" i="8" s="1"/>
  <c r="AL103" i="8"/>
  <c r="AI103" i="8"/>
  <c r="S106" i="8"/>
  <c r="V106" i="8"/>
  <c r="AA108" i="8"/>
  <c r="AD108" i="8"/>
  <c r="N109" i="8"/>
  <c r="K109" i="8"/>
  <c r="V111" i="8"/>
  <c r="S111" i="8"/>
  <c r="K112" i="8"/>
  <c r="N112" i="8"/>
  <c r="Y111" i="8"/>
  <c r="X111" i="8" s="1"/>
  <c r="AK111" i="8"/>
  <c r="AJ111" i="8" s="1"/>
  <c r="V116" i="8"/>
  <c r="S116" i="8"/>
  <c r="Y109" i="8"/>
  <c r="X109" i="8" s="1"/>
  <c r="AK109" i="8"/>
  <c r="AJ109" i="8" s="1"/>
  <c r="Y110" i="8"/>
  <c r="X110" i="8" s="1"/>
  <c r="M111" i="8"/>
  <c r="L111" i="8" s="1"/>
  <c r="AC114" i="8"/>
  <c r="AB114" i="8" s="1"/>
  <c r="Q115" i="8"/>
  <c r="P115" i="8" s="1"/>
  <c r="AC115" i="8"/>
  <c r="AB115" i="8" s="1"/>
  <c r="AL104" i="8"/>
  <c r="AL106" i="8"/>
  <c r="N107" i="8"/>
  <c r="K107" i="8"/>
  <c r="N110" i="8"/>
  <c r="Q114" i="8"/>
  <c r="P114" i="8" s="1"/>
  <c r="Q111" i="8"/>
  <c r="P111" i="8" s="1"/>
  <c r="AC111" i="8"/>
  <c r="AB111" i="8" s="1"/>
  <c r="Q112" i="8"/>
  <c r="P112" i="8" s="1"/>
  <c r="AG115" i="8"/>
  <c r="AF115" i="8" s="1"/>
  <c r="J116" i="8"/>
  <c r="G116" i="8"/>
  <c r="AD116" i="8"/>
  <c r="AA116" i="8"/>
  <c r="AD103" i="8"/>
  <c r="AA103" i="8"/>
  <c r="AD105" i="8"/>
  <c r="AA105" i="8"/>
  <c r="R106" i="8"/>
  <c r="O106" i="8"/>
  <c r="AD107" i="8"/>
  <c r="AA107" i="8"/>
  <c r="R108" i="8"/>
  <c r="O108" i="8"/>
  <c r="Q109" i="8"/>
  <c r="P109" i="8" s="1"/>
  <c r="AC109" i="8"/>
  <c r="AB109" i="8" s="1"/>
  <c r="AD110" i="8"/>
  <c r="U114" i="8"/>
  <c r="T114" i="8" s="1"/>
  <c r="AG114" i="8"/>
  <c r="AF114" i="8" s="1"/>
  <c r="I115" i="8"/>
  <c r="H115" i="8" s="1"/>
  <c r="U115" i="8"/>
  <c r="T115" i="8" s="1"/>
  <c r="AG111" i="8"/>
  <c r="AF111" i="8" s="1"/>
  <c r="U112" i="8"/>
  <c r="T112" i="8" s="1"/>
  <c r="AG112" i="8"/>
  <c r="AF112" i="8" s="1"/>
  <c r="I113" i="8"/>
  <c r="H113" i="8" s="1"/>
  <c r="I114" i="8"/>
  <c r="H114" i="8" s="1"/>
  <c r="N116" i="8"/>
  <c r="K116" i="8"/>
  <c r="R105" i="8"/>
  <c r="U110" i="8"/>
  <c r="T110" i="8" s="1"/>
  <c r="I111" i="8"/>
  <c r="H111" i="8" s="1"/>
  <c r="Y115" i="8"/>
  <c r="X115" i="8" s="1"/>
  <c r="AL116" i="8"/>
  <c r="AI116" i="8"/>
  <c r="AH115" i="4"/>
  <c r="AD116" i="4"/>
  <c r="AL116" i="4"/>
  <c r="AA115" i="4"/>
  <c r="AI115" i="4"/>
  <c r="AE116" i="4"/>
  <c r="G115" i="4"/>
  <c r="O115" i="4"/>
  <c r="K116" i="4"/>
  <c r="S116" i="4"/>
  <c r="K115" i="4"/>
  <c r="S115" i="4"/>
  <c r="G116" i="4"/>
  <c r="O116" i="4"/>
  <c r="W116" i="4"/>
  <c r="AG113" i="4"/>
  <c r="AF113" i="4" s="1"/>
  <c r="D115" i="4"/>
  <c r="D112" i="4"/>
  <c r="AK112" i="4"/>
  <c r="AJ112" i="4" s="1"/>
  <c r="AJ114" i="4"/>
  <c r="AI114" i="4" s="1"/>
  <c r="AC113" i="4"/>
  <c r="AB113" i="4" s="1"/>
  <c r="M113" i="4"/>
  <c r="L113" i="4" s="1"/>
  <c r="Y113" i="4"/>
  <c r="X113" i="4" s="1"/>
  <c r="Q113" i="4"/>
  <c r="P113" i="4" s="1"/>
  <c r="I113" i="4"/>
  <c r="H113" i="4" s="1"/>
  <c r="U113" i="4"/>
  <c r="T113" i="4" s="1"/>
  <c r="D113" i="4"/>
  <c r="AC112" i="4"/>
  <c r="AB112" i="4" s="1"/>
  <c r="AF112" i="4"/>
  <c r="Y112" i="4"/>
  <c r="X112" i="4" s="1"/>
  <c r="Q112" i="4"/>
  <c r="P112" i="4" s="1"/>
  <c r="I112" i="4"/>
  <c r="H112" i="4" s="1"/>
  <c r="U112" i="4"/>
  <c r="T112" i="4" s="1"/>
  <c r="M112" i="4"/>
  <c r="L112" i="4" s="1"/>
  <c r="AI73" i="8" l="1"/>
  <c r="J67" i="8"/>
  <c r="S61" i="8"/>
  <c r="V61" i="9"/>
  <c r="N38" i="9"/>
  <c r="Q67" i="9"/>
  <c r="P67" i="9" s="1"/>
  <c r="O67" i="9" s="1"/>
  <c r="M67" i="9"/>
  <c r="L67" i="9" s="1"/>
  <c r="M75" i="8"/>
  <c r="L75" i="8" s="1"/>
  <c r="U75" i="8"/>
  <c r="T75" i="8" s="1"/>
  <c r="AK75" i="8"/>
  <c r="AJ75" i="8" s="1"/>
  <c r="AC75" i="8"/>
  <c r="AB75" i="8" s="1"/>
  <c r="U71" i="9"/>
  <c r="T71" i="9" s="1"/>
  <c r="Q71" i="9"/>
  <c r="P71" i="9" s="1"/>
  <c r="K113" i="8"/>
  <c r="O98" i="8"/>
  <c r="AA36" i="8"/>
  <c r="Z107" i="9"/>
  <c r="V87" i="9"/>
  <c r="O90" i="9"/>
  <c r="AH68" i="9"/>
  <c r="AL40" i="9"/>
  <c r="R30" i="9"/>
  <c r="S30" i="9"/>
  <c r="I75" i="8"/>
  <c r="H75" i="8" s="1"/>
  <c r="G75" i="8" s="1"/>
  <c r="S44" i="9"/>
  <c r="AD77" i="9"/>
  <c r="W45" i="9"/>
  <c r="Q35" i="8"/>
  <c r="P35" i="8" s="1"/>
  <c r="AK35" i="8"/>
  <c r="AJ35" i="8" s="1"/>
  <c r="N104" i="8"/>
  <c r="W112" i="8"/>
  <c r="Q75" i="8"/>
  <c r="P75" i="8" s="1"/>
  <c r="O75" i="8" s="1"/>
  <c r="O54" i="8"/>
  <c r="M71" i="9"/>
  <c r="L71" i="9" s="1"/>
  <c r="O36" i="9"/>
  <c r="R36" i="9"/>
  <c r="K105" i="8"/>
  <c r="R107" i="8"/>
  <c r="O102" i="8"/>
  <c r="Y75" i="8"/>
  <c r="X75" i="8" s="1"/>
  <c r="W75" i="8" s="1"/>
  <c r="J57" i="8"/>
  <c r="AE36" i="8"/>
  <c r="AA99" i="9"/>
  <c r="AH111" i="9"/>
  <c r="O86" i="9"/>
  <c r="AG71" i="9"/>
  <c r="AF71" i="9" s="1"/>
  <c r="R48" i="9"/>
  <c r="AC59" i="8"/>
  <c r="AB59" i="8" s="1"/>
  <c r="Y59" i="8"/>
  <c r="X59" i="8" s="1"/>
  <c r="N98" i="8"/>
  <c r="N106" i="9"/>
  <c r="AK71" i="9"/>
  <c r="AJ71" i="9" s="1"/>
  <c r="O47" i="9"/>
  <c r="AI50" i="9"/>
  <c r="AG75" i="8"/>
  <c r="AF75" i="8" s="1"/>
  <c r="Y71" i="9"/>
  <c r="X71" i="9" s="1"/>
  <c r="Z71" i="9" s="1"/>
  <c r="W115" i="4"/>
  <c r="G81" i="9"/>
  <c r="J81" i="9"/>
  <c r="AE36" i="9"/>
  <c r="AH36" i="9"/>
  <c r="J66" i="9"/>
  <c r="G44" i="9"/>
  <c r="J44" i="9"/>
  <c r="G20" i="9"/>
  <c r="J20" i="9"/>
  <c r="AA45" i="9"/>
  <c r="AD45" i="9"/>
  <c r="M32" i="9"/>
  <c r="L32" i="9" s="1"/>
  <c r="AC32" i="9"/>
  <c r="AB32" i="9" s="1"/>
  <c r="Y32" i="9"/>
  <c r="X32" i="9" s="1"/>
  <c r="U32" i="9"/>
  <c r="T32" i="9" s="1"/>
  <c r="Q32" i="9"/>
  <c r="P32" i="9" s="1"/>
  <c r="AK32" i="9"/>
  <c r="AJ32" i="9" s="1"/>
  <c r="I32" i="9"/>
  <c r="H32" i="9" s="1"/>
  <c r="AG32" i="9"/>
  <c r="AF32" i="9" s="1"/>
  <c r="S46" i="9"/>
  <c r="AI46" i="9"/>
  <c r="W30" i="9"/>
  <c r="R77" i="9"/>
  <c r="O77" i="9"/>
  <c r="AD72" i="9"/>
  <c r="AA72" i="9"/>
  <c r="N68" i="9"/>
  <c r="K68" i="9"/>
  <c r="AD19" i="9"/>
  <c r="AA19" i="9"/>
  <c r="O72" i="9"/>
  <c r="R72" i="9"/>
  <c r="R16" i="9"/>
  <c r="O16" i="9"/>
  <c r="AE40" i="9"/>
  <c r="AH40" i="9"/>
  <c r="R85" i="9"/>
  <c r="R50" i="9"/>
  <c r="R67" i="9"/>
  <c r="AA80" i="9"/>
  <c r="G18" i="9"/>
  <c r="W63" i="9"/>
  <c r="Z63" i="9"/>
  <c r="G46" i="9"/>
  <c r="J46" i="9"/>
  <c r="AA40" i="9"/>
  <c r="AD40" i="9"/>
  <c r="Z99" i="9"/>
  <c r="AI48" i="9"/>
  <c r="Z50" i="9"/>
  <c r="AD20" i="9"/>
  <c r="AA20" i="9"/>
  <c r="O40" i="9"/>
  <c r="R40" i="9"/>
  <c r="K108" i="9"/>
  <c r="N108" i="9"/>
  <c r="V82" i="9"/>
  <c r="S82" i="9"/>
  <c r="G47" i="9"/>
  <c r="AA44" i="9"/>
  <c r="W61" i="9"/>
  <c r="Z61" i="9"/>
  <c r="W26" i="9"/>
  <c r="Z26" i="9"/>
  <c r="O91" i="9"/>
  <c r="R91" i="9"/>
  <c r="O103" i="9"/>
  <c r="R103" i="9"/>
  <c r="O81" i="9"/>
  <c r="R81" i="9"/>
  <c r="AA23" i="9"/>
  <c r="AD23" i="9"/>
  <c r="Q88" i="9"/>
  <c r="P88" i="9" s="1"/>
  <c r="AG88" i="9"/>
  <c r="AF88" i="9" s="1"/>
  <c r="AE116" i="8"/>
  <c r="AH113" i="8"/>
  <c r="AA35" i="8"/>
  <c r="J62" i="8"/>
  <c r="G62" i="8"/>
  <c r="O104" i="8"/>
  <c r="S73" i="8"/>
  <c r="AL62" i="8"/>
  <c r="Z35" i="8"/>
  <c r="W35" i="8"/>
  <c r="AE100" i="8"/>
  <c r="W64" i="8"/>
  <c r="V35" i="8"/>
  <c r="S35" i="8"/>
  <c r="AE71" i="8"/>
  <c r="AH71" i="8"/>
  <c r="K45" i="8"/>
  <c r="R36" i="8"/>
  <c r="O36" i="8"/>
  <c r="AD104" i="8"/>
  <c r="AI69" i="8"/>
  <c r="W58" i="8"/>
  <c r="AD41" i="8"/>
  <c r="AA41" i="8"/>
  <c r="O110" i="8"/>
  <c r="J105" i="8"/>
  <c r="Y33" i="8"/>
  <c r="X33" i="8" s="1"/>
  <c r="AC33" i="8"/>
  <c r="AB33" i="8" s="1"/>
  <c r="Q33" i="8"/>
  <c r="P33" i="8" s="1"/>
  <c r="I33" i="8"/>
  <c r="H33" i="8" s="1"/>
  <c r="AK33" i="8"/>
  <c r="AJ33" i="8" s="1"/>
  <c r="V57" i="8"/>
  <c r="S57" i="8"/>
  <c r="S102" i="8"/>
  <c r="V102" i="8"/>
  <c r="J30" i="8"/>
  <c r="G30" i="8"/>
  <c r="W105" i="9"/>
  <c r="Z105" i="9"/>
  <c r="J100" i="9"/>
  <c r="G100" i="9"/>
  <c r="Z102" i="9"/>
  <c r="W102" i="9"/>
  <c r="G89" i="9"/>
  <c r="J89" i="9"/>
  <c r="G78" i="9"/>
  <c r="J78" i="9"/>
  <c r="K84" i="9"/>
  <c r="N84" i="9"/>
  <c r="V76" i="9"/>
  <c r="S76" i="9"/>
  <c r="K83" i="9"/>
  <c r="N83" i="9"/>
  <c r="Z23" i="9"/>
  <c r="W23" i="9"/>
  <c r="N34" i="9"/>
  <c r="K34" i="9"/>
  <c r="AG29" i="9"/>
  <c r="AF29" i="9" s="1"/>
  <c r="U29" i="9"/>
  <c r="T29" i="9" s="1"/>
  <c r="I29" i="9"/>
  <c r="H29" i="9" s="1"/>
  <c r="AC29" i="9"/>
  <c r="AB29" i="9" s="1"/>
  <c r="Q29" i="9"/>
  <c r="P29" i="9" s="1"/>
  <c r="AK29" i="9"/>
  <c r="AJ29" i="9" s="1"/>
  <c r="Y29" i="9"/>
  <c r="X29" i="9" s="1"/>
  <c r="M29" i="9"/>
  <c r="L29" i="9" s="1"/>
  <c r="AL25" i="9"/>
  <c r="AI25" i="9"/>
  <c r="AL10" i="9"/>
  <c r="AI10" i="9"/>
  <c r="V33" i="9"/>
  <c r="S33" i="9"/>
  <c r="Z5" i="9"/>
  <c r="W5" i="9"/>
  <c r="AA114" i="9"/>
  <c r="AD114" i="9"/>
  <c r="AH116" i="9"/>
  <c r="AE116" i="9"/>
  <c r="AE91" i="9"/>
  <c r="AH91" i="9"/>
  <c r="K102" i="9"/>
  <c r="N102" i="9"/>
  <c r="AI97" i="9"/>
  <c r="AL97" i="9"/>
  <c r="N89" i="9"/>
  <c r="K89" i="9"/>
  <c r="AH77" i="9"/>
  <c r="AE77" i="9"/>
  <c r="J98" i="9"/>
  <c r="G98" i="9"/>
  <c r="AA69" i="9"/>
  <c r="AD69" i="9"/>
  <c r="G70" i="9"/>
  <c r="J70" i="9"/>
  <c r="AA96" i="9"/>
  <c r="AD96" i="9"/>
  <c r="AD14" i="9"/>
  <c r="AA14" i="9"/>
  <c r="J26" i="9"/>
  <c r="G26" i="9"/>
  <c r="J21" i="9"/>
  <c r="G21" i="9"/>
  <c r="K31" i="9"/>
  <c r="N31" i="9"/>
  <c r="J17" i="9"/>
  <c r="G17" i="9"/>
  <c r="J35" i="9"/>
  <c r="G35" i="9"/>
  <c r="R25" i="9"/>
  <c r="O25" i="9"/>
  <c r="S9" i="9"/>
  <c r="V9" i="9"/>
  <c r="R12" i="9"/>
  <c r="O12" i="9"/>
  <c r="AL15" i="9"/>
  <c r="AI15" i="9"/>
  <c r="J114" i="9"/>
  <c r="G114" i="9"/>
  <c r="AH106" i="9"/>
  <c r="AE106" i="9"/>
  <c r="V105" i="9"/>
  <c r="S105" i="9"/>
  <c r="AE109" i="9"/>
  <c r="AH109" i="9"/>
  <c r="N109" i="9"/>
  <c r="K109" i="9"/>
  <c r="AE115" i="9"/>
  <c r="AH115" i="9"/>
  <c r="N107" i="9"/>
  <c r="K107" i="9"/>
  <c r="S112" i="9"/>
  <c r="V112" i="9"/>
  <c r="AD103" i="9"/>
  <c r="AA103" i="9"/>
  <c r="AA100" i="9"/>
  <c r="AD100" i="9"/>
  <c r="R104" i="9"/>
  <c r="O104" i="9"/>
  <c r="AI90" i="9"/>
  <c r="AL90" i="9"/>
  <c r="AA102" i="9"/>
  <c r="AD102" i="9"/>
  <c r="AI94" i="9"/>
  <c r="AL94" i="9"/>
  <c r="S81" i="9"/>
  <c r="V81" i="9"/>
  <c r="S92" i="9"/>
  <c r="V92" i="9"/>
  <c r="AI91" i="9"/>
  <c r="AL91" i="9"/>
  <c r="W89" i="9"/>
  <c r="Z89" i="9"/>
  <c r="W87" i="9"/>
  <c r="Z87" i="9"/>
  <c r="W85" i="9"/>
  <c r="Z85" i="9"/>
  <c r="S77" i="9"/>
  <c r="V77" i="9"/>
  <c r="S98" i="9"/>
  <c r="V98" i="9"/>
  <c r="G80" i="9"/>
  <c r="J80" i="9"/>
  <c r="W73" i="9"/>
  <c r="Z73" i="9"/>
  <c r="R73" i="9"/>
  <c r="O73" i="9"/>
  <c r="G84" i="9"/>
  <c r="J84" i="9"/>
  <c r="AI61" i="9"/>
  <c r="AL61" i="9"/>
  <c r="AI71" i="9"/>
  <c r="AL71" i="9"/>
  <c r="J69" i="9"/>
  <c r="G69" i="9"/>
  <c r="R75" i="9"/>
  <c r="O75" i="9"/>
  <c r="AI74" i="9"/>
  <c r="AL74" i="9"/>
  <c r="S65" i="9"/>
  <c r="V65" i="9"/>
  <c r="AA93" i="9"/>
  <c r="AD93" i="9"/>
  <c r="N70" i="9"/>
  <c r="K70" i="9"/>
  <c r="AA83" i="9"/>
  <c r="AD83" i="9"/>
  <c r="S96" i="9"/>
  <c r="V96" i="9"/>
  <c r="AG58" i="9"/>
  <c r="AF58" i="9" s="1"/>
  <c r="Y58" i="9"/>
  <c r="X58" i="9" s="1"/>
  <c r="Q58" i="9"/>
  <c r="P58" i="9" s="1"/>
  <c r="I58" i="9"/>
  <c r="H58" i="9" s="1"/>
  <c r="AK58" i="9"/>
  <c r="AJ58" i="9" s="1"/>
  <c r="AC58" i="9"/>
  <c r="AB58" i="9" s="1"/>
  <c r="U58" i="9"/>
  <c r="T58" i="9" s="1"/>
  <c r="M58" i="9"/>
  <c r="L58" i="9" s="1"/>
  <c r="G39" i="9"/>
  <c r="J39" i="9"/>
  <c r="N36" i="9"/>
  <c r="K36" i="9"/>
  <c r="N19" i="9"/>
  <c r="K19" i="9"/>
  <c r="AA37" i="9"/>
  <c r="AD37" i="9"/>
  <c r="AD24" i="9"/>
  <c r="AA24" i="9"/>
  <c r="S7" i="9"/>
  <c r="V7" i="9"/>
  <c r="U27" i="9"/>
  <c r="T27" i="9" s="1"/>
  <c r="I27" i="9"/>
  <c r="H27" i="9" s="1"/>
  <c r="AC27" i="9"/>
  <c r="AB27" i="9" s="1"/>
  <c r="Q27" i="9"/>
  <c r="P27" i="9" s="1"/>
  <c r="AK27" i="9"/>
  <c r="AJ27" i="9" s="1"/>
  <c r="Y27" i="9"/>
  <c r="X27" i="9" s="1"/>
  <c r="AG27" i="9"/>
  <c r="AF27" i="9" s="1"/>
  <c r="M27" i="9"/>
  <c r="L27" i="9" s="1"/>
  <c r="N21" i="9"/>
  <c r="K21" i="9"/>
  <c r="AL17" i="9"/>
  <c r="AI17" i="9"/>
  <c r="N4" i="9"/>
  <c r="K4" i="9"/>
  <c r="AL35" i="9"/>
  <c r="AI35" i="9"/>
  <c r="S13" i="9"/>
  <c r="V13" i="9"/>
  <c r="AD25" i="9"/>
  <c r="AA25" i="9"/>
  <c r="AL8" i="9"/>
  <c r="AI8" i="9"/>
  <c r="W6" i="9"/>
  <c r="Z6" i="9"/>
  <c r="AH9" i="9"/>
  <c r="AE9" i="9"/>
  <c r="J12" i="9"/>
  <c r="G12" i="9"/>
  <c r="N33" i="9"/>
  <c r="K33" i="9"/>
  <c r="AH15" i="9"/>
  <c r="AE15" i="9"/>
  <c r="AD15" i="9"/>
  <c r="AA15" i="9"/>
  <c r="R11" i="9"/>
  <c r="O11" i="9"/>
  <c r="K116" i="9"/>
  <c r="N116" i="9"/>
  <c r="W97" i="9"/>
  <c r="Z97" i="9"/>
  <c r="W82" i="9"/>
  <c r="Z82" i="9"/>
  <c r="AA65" i="9"/>
  <c r="AD65" i="9"/>
  <c r="AH41" i="9"/>
  <c r="AE41" i="9"/>
  <c r="AH11" i="9"/>
  <c r="AE11" i="9"/>
  <c r="N105" i="9"/>
  <c r="K105" i="9"/>
  <c r="AE107" i="9"/>
  <c r="AH107" i="9"/>
  <c r="N85" i="9"/>
  <c r="K85" i="9"/>
  <c r="AE74" i="9"/>
  <c r="AH74" i="9"/>
  <c r="Z11" i="9"/>
  <c r="W11" i="9"/>
  <c r="R114" i="9"/>
  <c r="O114" i="9"/>
  <c r="W113" i="9"/>
  <c r="Z113" i="9"/>
  <c r="AD105" i="9"/>
  <c r="AA105" i="9"/>
  <c r="AA108" i="9"/>
  <c r="AD108" i="9"/>
  <c r="V109" i="9"/>
  <c r="S109" i="9"/>
  <c r="N115" i="9"/>
  <c r="K115" i="9"/>
  <c r="V107" i="9"/>
  <c r="S107" i="9"/>
  <c r="J112" i="9"/>
  <c r="G112" i="9"/>
  <c r="V103" i="9"/>
  <c r="S103" i="9"/>
  <c r="G111" i="9"/>
  <c r="J111" i="9"/>
  <c r="Z104" i="9"/>
  <c r="W104" i="9"/>
  <c r="AE89" i="9"/>
  <c r="AH89" i="9"/>
  <c r="AA81" i="9"/>
  <c r="AD81" i="9"/>
  <c r="AE97" i="9"/>
  <c r="AH97" i="9"/>
  <c r="AH92" i="9"/>
  <c r="AE92" i="9"/>
  <c r="Z90" i="9"/>
  <c r="W90" i="9"/>
  <c r="AI89" i="9"/>
  <c r="AL89" i="9"/>
  <c r="AI87" i="9"/>
  <c r="AL87" i="9"/>
  <c r="AI85" i="9"/>
  <c r="AL85" i="9"/>
  <c r="S110" i="9"/>
  <c r="V110" i="9"/>
  <c r="AH98" i="9"/>
  <c r="AE98" i="9"/>
  <c r="O80" i="9"/>
  <c r="R80" i="9"/>
  <c r="AI73" i="9"/>
  <c r="AL73" i="9"/>
  <c r="O84" i="9"/>
  <c r="R84" i="9"/>
  <c r="AH73" i="9"/>
  <c r="AE73" i="9"/>
  <c r="J61" i="9"/>
  <c r="G61" i="9"/>
  <c r="O76" i="9"/>
  <c r="R76" i="9"/>
  <c r="S75" i="9"/>
  <c r="V75" i="9"/>
  <c r="O74" i="9"/>
  <c r="R74" i="9"/>
  <c r="Z65" i="9"/>
  <c r="W65" i="9"/>
  <c r="G93" i="9"/>
  <c r="J93" i="9"/>
  <c r="W70" i="9"/>
  <c r="Z70" i="9"/>
  <c r="AI83" i="9"/>
  <c r="AL83" i="9"/>
  <c r="AG56" i="9"/>
  <c r="AF56" i="9" s="1"/>
  <c r="Y56" i="9"/>
  <c r="X56" i="9" s="1"/>
  <c r="AK56" i="9"/>
  <c r="AJ56" i="9" s="1"/>
  <c r="AC56" i="9"/>
  <c r="AB56" i="9" s="1"/>
  <c r="U56" i="9"/>
  <c r="T56" i="9" s="1"/>
  <c r="I56" i="9"/>
  <c r="H56" i="9" s="1"/>
  <c r="Q56" i="9"/>
  <c r="P56" i="9" s="1"/>
  <c r="M56" i="9"/>
  <c r="L56" i="9" s="1"/>
  <c r="AH96" i="9"/>
  <c r="AE96" i="9"/>
  <c r="S39" i="9"/>
  <c r="V39" i="9"/>
  <c r="AL34" i="9"/>
  <c r="AI34" i="9"/>
  <c r="AD16" i="9"/>
  <c r="AA16" i="9"/>
  <c r="N37" i="9"/>
  <c r="K37" i="9"/>
  <c r="N23" i="9"/>
  <c r="K23" i="9"/>
  <c r="AK59" i="9"/>
  <c r="AJ59" i="9" s="1"/>
  <c r="AC59" i="9"/>
  <c r="AB59" i="9" s="1"/>
  <c r="U59" i="9"/>
  <c r="T59" i="9" s="1"/>
  <c r="M59" i="9"/>
  <c r="L59" i="9" s="1"/>
  <c r="AG59" i="9"/>
  <c r="AF59" i="9" s="1"/>
  <c r="Y59" i="9"/>
  <c r="X59" i="9" s="1"/>
  <c r="Q59" i="9"/>
  <c r="P59" i="9" s="1"/>
  <c r="I59" i="9"/>
  <c r="H59" i="9" s="1"/>
  <c r="AA7" i="9"/>
  <c r="AD7" i="9"/>
  <c r="AI31" i="9"/>
  <c r="AL31" i="9"/>
  <c r="AL22" i="9"/>
  <c r="AI22" i="9"/>
  <c r="AH21" i="9"/>
  <c r="AE21" i="9"/>
  <c r="AD17" i="9"/>
  <c r="AA17" i="9"/>
  <c r="G4" i="9"/>
  <c r="J4" i="9"/>
  <c r="N35" i="9"/>
  <c r="K35" i="9"/>
  <c r="J25" i="9"/>
  <c r="G25" i="9"/>
  <c r="V4" i="9"/>
  <c r="S4" i="9"/>
  <c r="AE6" i="9"/>
  <c r="AH6" i="9"/>
  <c r="Z9" i="9"/>
  <c r="W9" i="9"/>
  <c r="AL12" i="9"/>
  <c r="AI12" i="9"/>
  <c r="Z33" i="9"/>
  <c r="W33" i="9"/>
  <c r="V15" i="9"/>
  <c r="S15" i="9"/>
  <c r="O5" i="9"/>
  <c r="R5" i="9"/>
  <c r="J11" i="9"/>
  <c r="G11" i="9"/>
  <c r="R106" i="9"/>
  <c r="O106" i="9"/>
  <c r="R98" i="9"/>
  <c r="O98" i="9"/>
  <c r="AA98" i="9"/>
  <c r="AD98" i="9"/>
  <c r="S70" i="9"/>
  <c r="V70" i="9"/>
  <c r="AL23" i="9"/>
  <c r="AI23" i="9"/>
  <c r="W109" i="9"/>
  <c r="Z109" i="9"/>
  <c r="J104" i="9"/>
  <c r="G104" i="9"/>
  <c r="K81" i="9"/>
  <c r="N81" i="9"/>
  <c r="W91" i="9"/>
  <c r="Z91" i="9"/>
  <c r="AE82" i="9"/>
  <c r="AH82" i="9"/>
  <c r="G63" i="9"/>
  <c r="J63" i="9"/>
  <c r="O93" i="9"/>
  <c r="R93" i="9"/>
  <c r="R24" i="9"/>
  <c r="O24" i="9"/>
  <c r="AD8" i="9"/>
  <c r="AA8" i="9"/>
  <c r="Z114" i="9"/>
  <c r="W114" i="9"/>
  <c r="N113" i="9"/>
  <c r="K113" i="9"/>
  <c r="AL105" i="9"/>
  <c r="AI105" i="9"/>
  <c r="J108" i="9"/>
  <c r="G108" i="9"/>
  <c r="AD109" i="9"/>
  <c r="AA109" i="9"/>
  <c r="V115" i="9"/>
  <c r="S115" i="9"/>
  <c r="AD107" i="9"/>
  <c r="AA107" i="9"/>
  <c r="R112" i="9"/>
  <c r="O112" i="9"/>
  <c r="G103" i="9"/>
  <c r="J103" i="9"/>
  <c r="O111" i="9"/>
  <c r="R111" i="9"/>
  <c r="AH104" i="9"/>
  <c r="AE104" i="9"/>
  <c r="AI88" i="9"/>
  <c r="AL88" i="9"/>
  <c r="R102" i="9"/>
  <c r="O102" i="9"/>
  <c r="AI81" i="9"/>
  <c r="AL81" i="9"/>
  <c r="O97" i="9"/>
  <c r="R97" i="9"/>
  <c r="J92" i="9"/>
  <c r="G92" i="9"/>
  <c r="AA90" i="9"/>
  <c r="AD90" i="9"/>
  <c r="Z88" i="9"/>
  <c r="W88" i="9"/>
  <c r="Z86" i="9"/>
  <c r="W86" i="9"/>
  <c r="G79" i="9"/>
  <c r="J79" i="9"/>
  <c r="K110" i="9"/>
  <c r="N110" i="9"/>
  <c r="N98" i="9"/>
  <c r="K98" i="9"/>
  <c r="W80" i="9"/>
  <c r="Z80" i="9"/>
  <c r="AA73" i="9"/>
  <c r="AD73" i="9"/>
  <c r="S67" i="9"/>
  <c r="V67" i="9"/>
  <c r="G72" i="9"/>
  <c r="J72" i="9"/>
  <c r="W84" i="9"/>
  <c r="Z84" i="9"/>
  <c r="S68" i="9"/>
  <c r="V68" i="9"/>
  <c r="AA71" i="9"/>
  <c r="AD71" i="9"/>
  <c r="AA76" i="9"/>
  <c r="AD76" i="9"/>
  <c r="K75" i="9"/>
  <c r="N75" i="9"/>
  <c r="G74" i="9"/>
  <c r="J74" i="9"/>
  <c r="V93" i="9"/>
  <c r="S93" i="9"/>
  <c r="R83" i="9"/>
  <c r="O83" i="9"/>
  <c r="S69" i="9"/>
  <c r="V69" i="9"/>
  <c r="Y62" i="9"/>
  <c r="X62" i="9" s="1"/>
  <c r="AG62" i="9"/>
  <c r="AF62" i="9" s="1"/>
  <c r="M62" i="9"/>
  <c r="L62" i="9" s="1"/>
  <c r="AK62" i="9"/>
  <c r="AJ62" i="9" s="1"/>
  <c r="AC62" i="9"/>
  <c r="AB62" i="9" s="1"/>
  <c r="I62" i="9"/>
  <c r="H62" i="9" s="1"/>
  <c r="U62" i="9"/>
  <c r="T62" i="9" s="1"/>
  <c r="Q62" i="9"/>
  <c r="P62" i="9" s="1"/>
  <c r="J96" i="9"/>
  <c r="G96" i="9"/>
  <c r="S37" i="9"/>
  <c r="V37" i="9"/>
  <c r="AA39" i="9"/>
  <c r="AD39" i="9"/>
  <c r="AE39" i="9"/>
  <c r="AH39" i="9"/>
  <c r="AH28" i="9"/>
  <c r="AE28" i="9"/>
  <c r="AL14" i="9"/>
  <c r="AI14" i="9"/>
  <c r="AL36" i="9"/>
  <c r="AI36" i="9"/>
  <c r="V19" i="9"/>
  <c r="S19" i="9"/>
  <c r="AI7" i="9"/>
  <c r="AL7" i="9"/>
  <c r="R31" i="9"/>
  <c r="O31" i="9"/>
  <c r="R22" i="9"/>
  <c r="O22" i="9"/>
  <c r="Z21" i="9"/>
  <c r="W21" i="9"/>
  <c r="V17" i="9"/>
  <c r="S17" i="9"/>
  <c r="O4" i="9"/>
  <c r="R4" i="9"/>
  <c r="Z35" i="9"/>
  <c r="W35" i="9"/>
  <c r="AH8" i="9"/>
  <c r="AE8" i="9"/>
  <c r="K5" i="9"/>
  <c r="N5" i="9"/>
  <c r="V10" i="9"/>
  <c r="S10" i="9"/>
  <c r="R9" i="9"/>
  <c r="O9" i="9"/>
  <c r="AD12" i="9"/>
  <c r="AA12" i="9"/>
  <c r="K15" i="9"/>
  <c r="N15" i="9"/>
  <c r="AL11" i="9"/>
  <c r="AI11" i="9"/>
  <c r="G107" i="9"/>
  <c r="J107" i="9"/>
  <c r="S104" i="9"/>
  <c r="V104" i="9"/>
  <c r="K86" i="9"/>
  <c r="N86" i="9"/>
  <c r="N91" i="9"/>
  <c r="K91" i="9"/>
  <c r="Z110" i="9"/>
  <c r="W110" i="9"/>
  <c r="AI63" i="9"/>
  <c r="AL63" i="9"/>
  <c r="G75" i="9"/>
  <c r="J75" i="9"/>
  <c r="AE22" i="9"/>
  <c r="AH22" i="9"/>
  <c r="G6" i="9"/>
  <c r="J6" i="9"/>
  <c r="V12" i="9"/>
  <c r="S12" i="9"/>
  <c r="J15" i="9"/>
  <c r="G15" i="9"/>
  <c r="Z106" i="9"/>
  <c r="W106" i="9"/>
  <c r="G115" i="9"/>
  <c r="J115" i="9"/>
  <c r="N103" i="9"/>
  <c r="K103" i="9"/>
  <c r="J94" i="9"/>
  <c r="G94" i="9"/>
  <c r="AA92" i="9"/>
  <c r="AD92" i="9"/>
  <c r="N87" i="9"/>
  <c r="K87" i="9"/>
  <c r="AH110" i="9"/>
  <c r="AE110" i="9"/>
  <c r="AA84" i="9"/>
  <c r="AD84" i="9"/>
  <c r="N76" i="9"/>
  <c r="K76" i="9"/>
  <c r="S83" i="9"/>
  <c r="V83" i="9"/>
  <c r="AI39" i="9"/>
  <c r="AL39" i="9"/>
  <c r="K7" i="9"/>
  <c r="N7" i="9"/>
  <c r="V21" i="9"/>
  <c r="S21" i="9"/>
  <c r="N6" i="9"/>
  <c r="K6" i="9"/>
  <c r="AD13" i="9"/>
  <c r="AA13" i="9"/>
  <c r="O6" i="9"/>
  <c r="R6" i="9"/>
  <c r="AH33" i="9"/>
  <c r="AE33" i="9"/>
  <c r="AH114" i="9"/>
  <c r="AE114" i="9"/>
  <c r="V113" i="9"/>
  <c r="S113" i="9"/>
  <c r="AA116" i="9"/>
  <c r="AD116" i="9"/>
  <c r="R108" i="9"/>
  <c r="O108" i="9"/>
  <c r="AL109" i="9"/>
  <c r="AI109" i="9"/>
  <c r="AD115" i="9"/>
  <c r="AA115" i="9"/>
  <c r="AL107" i="9"/>
  <c r="AI107" i="9"/>
  <c r="Z112" i="9"/>
  <c r="W112" i="9"/>
  <c r="W103" i="9"/>
  <c r="Z103" i="9"/>
  <c r="N111" i="9"/>
  <c r="K111" i="9"/>
  <c r="AI100" i="9"/>
  <c r="AL100" i="9"/>
  <c r="AE87" i="9"/>
  <c r="AH87" i="9"/>
  <c r="S102" i="9"/>
  <c r="V102" i="9"/>
  <c r="K97" i="9"/>
  <c r="N97" i="9"/>
  <c r="K90" i="9"/>
  <c r="N90" i="9"/>
  <c r="K79" i="9"/>
  <c r="N79" i="9"/>
  <c r="AD97" i="9"/>
  <c r="AA97" i="9"/>
  <c r="AI92" i="9"/>
  <c r="AL92" i="9"/>
  <c r="J90" i="9"/>
  <c r="G90" i="9"/>
  <c r="AA88" i="9"/>
  <c r="AD88" i="9"/>
  <c r="AA86" i="9"/>
  <c r="AD86" i="9"/>
  <c r="G77" i="9"/>
  <c r="J77" i="9"/>
  <c r="AH79" i="9"/>
  <c r="AE79" i="9"/>
  <c r="AI110" i="9"/>
  <c r="AL110" i="9"/>
  <c r="Z98" i="9"/>
  <c r="W98" i="9"/>
  <c r="AE80" i="9"/>
  <c r="AH80" i="9"/>
  <c r="G73" i="9"/>
  <c r="J73" i="9"/>
  <c r="Z67" i="9"/>
  <c r="W67" i="9"/>
  <c r="N72" i="9"/>
  <c r="K72" i="9"/>
  <c r="AK95" i="9"/>
  <c r="AJ95" i="9" s="1"/>
  <c r="Y95" i="9"/>
  <c r="X95" i="9" s="1"/>
  <c r="U95" i="9"/>
  <c r="T95" i="9" s="1"/>
  <c r="I95" i="9"/>
  <c r="H95" i="9" s="1"/>
  <c r="AC95" i="9"/>
  <c r="AB95" i="9" s="1"/>
  <c r="Q95" i="9"/>
  <c r="P95" i="9" s="1"/>
  <c r="M95" i="9"/>
  <c r="L95" i="9" s="1"/>
  <c r="AG95" i="9"/>
  <c r="AF95" i="9" s="1"/>
  <c r="AE84" i="9"/>
  <c r="AH84" i="9"/>
  <c r="G68" i="9"/>
  <c r="J68" i="9"/>
  <c r="G71" i="9"/>
  <c r="J71" i="9"/>
  <c r="AL76" i="9"/>
  <c r="AI76" i="9"/>
  <c r="Z75" i="9"/>
  <c r="W75" i="9"/>
  <c r="S74" i="9"/>
  <c r="V74" i="9"/>
  <c r="Q64" i="9"/>
  <c r="P64" i="9" s="1"/>
  <c r="AK64" i="9"/>
  <c r="AJ64" i="9" s="1"/>
  <c r="Y64" i="9"/>
  <c r="X64" i="9" s="1"/>
  <c r="U64" i="9"/>
  <c r="T64" i="9" s="1"/>
  <c r="M64" i="9"/>
  <c r="L64" i="9" s="1"/>
  <c r="AG64" i="9"/>
  <c r="AF64" i="9" s="1"/>
  <c r="AC64" i="9"/>
  <c r="AB64" i="9" s="1"/>
  <c r="I64" i="9"/>
  <c r="H64" i="9" s="1"/>
  <c r="W93" i="9"/>
  <c r="Z93" i="9"/>
  <c r="O70" i="9"/>
  <c r="R70" i="9"/>
  <c r="AH83" i="9"/>
  <c r="AE83" i="9"/>
  <c r="AK55" i="9"/>
  <c r="AJ55" i="9" s="1"/>
  <c r="I55" i="9"/>
  <c r="H55" i="9" s="1"/>
  <c r="Q55" i="9"/>
  <c r="P55" i="9" s="1"/>
  <c r="Y55" i="9"/>
  <c r="X55" i="9" s="1"/>
  <c r="AG55" i="9"/>
  <c r="AF55" i="9" s="1"/>
  <c r="M55" i="9"/>
  <c r="L55" i="9" s="1"/>
  <c r="AC55" i="9"/>
  <c r="AB55" i="9" s="1"/>
  <c r="U55" i="9"/>
  <c r="T55" i="9" s="1"/>
  <c r="AI96" i="9"/>
  <c r="AL96" i="9"/>
  <c r="AK54" i="9"/>
  <c r="AJ54" i="9" s="1"/>
  <c r="I54" i="9"/>
  <c r="H54" i="9" s="1"/>
  <c r="Q54" i="9"/>
  <c r="P54" i="9" s="1"/>
  <c r="Y54" i="9"/>
  <c r="X54" i="9" s="1"/>
  <c r="AG54" i="9"/>
  <c r="AF54" i="9" s="1"/>
  <c r="M54" i="9"/>
  <c r="L54" i="9" s="1"/>
  <c r="AC54" i="9"/>
  <c r="AB54" i="9" s="1"/>
  <c r="U54" i="9"/>
  <c r="T54" i="9" s="1"/>
  <c r="AI37" i="9"/>
  <c r="AL37" i="9"/>
  <c r="AH24" i="9"/>
  <c r="AE24" i="9"/>
  <c r="AA41" i="9"/>
  <c r="AD41" i="9"/>
  <c r="R34" i="9"/>
  <c r="O34" i="9"/>
  <c r="V26" i="9"/>
  <c r="S26" i="9"/>
  <c r="Z36" i="9"/>
  <c r="W36" i="9"/>
  <c r="AD18" i="9"/>
  <c r="AA18" i="9"/>
  <c r="AD31" i="9"/>
  <c r="AA31" i="9"/>
  <c r="AD22" i="9"/>
  <c r="AA22" i="9"/>
  <c r="AL21" i="9"/>
  <c r="AI21" i="9"/>
  <c r="N17" i="9"/>
  <c r="K17" i="9"/>
  <c r="W4" i="9"/>
  <c r="Z4" i="9"/>
  <c r="AD35" i="9"/>
  <c r="AA35" i="9"/>
  <c r="Z13" i="9"/>
  <c r="W13" i="9"/>
  <c r="J7" i="9"/>
  <c r="G7" i="9"/>
  <c r="Z8" i="9"/>
  <c r="W8" i="9"/>
  <c r="S5" i="9"/>
  <c r="V5" i="9"/>
  <c r="Z10" i="9"/>
  <c r="W10" i="9"/>
  <c r="J9" i="9"/>
  <c r="G9" i="9"/>
  <c r="N12" i="9"/>
  <c r="K12" i="9"/>
  <c r="AA11" i="9"/>
  <c r="AD11" i="9"/>
  <c r="Z116" i="9"/>
  <c r="W116" i="9"/>
  <c r="O92" i="9"/>
  <c r="R92" i="9"/>
  <c r="G85" i="9"/>
  <c r="J85" i="9"/>
  <c r="S84" i="9"/>
  <c r="V84" i="9"/>
  <c r="Z69" i="9"/>
  <c r="W69" i="9"/>
  <c r="K93" i="9"/>
  <c r="N93" i="9"/>
  <c r="AK57" i="9"/>
  <c r="AJ57" i="9" s="1"/>
  <c r="AC57" i="9"/>
  <c r="AB57" i="9" s="1"/>
  <c r="U57" i="9"/>
  <c r="T57" i="9" s="1"/>
  <c r="M57" i="9"/>
  <c r="L57" i="9" s="1"/>
  <c r="AG57" i="9"/>
  <c r="AF57" i="9" s="1"/>
  <c r="Y57" i="9"/>
  <c r="X57" i="9" s="1"/>
  <c r="Q57" i="9"/>
  <c r="P57" i="9" s="1"/>
  <c r="I57" i="9"/>
  <c r="H57" i="9" s="1"/>
  <c r="V28" i="9"/>
  <c r="S28" i="9"/>
  <c r="AL13" i="9"/>
  <c r="AI13" i="9"/>
  <c r="Z100" i="9"/>
  <c r="W100" i="9"/>
  <c r="AE71" i="9"/>
  <c r="AH71" i="9"/>
  <c r="AA106" i="9"/>
  <c r="AD106" i="9"/>
  <c r="AD113" i="9"/>
  <c r="AA113" i="9"/>
  <c r="J116" i="9"/>
  <c r="G116" i="9"/>
  <c r="Z108" i="9"/>
  <c r="W108" i="9"/>
  <c r="AL115" i="9"/>
  <c r="AI115" i="9"/>
  <c r="AH112" i="9"/>
  <c r="AE112" i="9"/>
  <c r="AL103" i="9"/>
  <c r="AI103" i="9"/>
  <c r="V111" i="9"/>
  <c r="S111" i="9"/>
  <c r="R100" i="9"/>
  <c r="O100" i="9"/>
  <c r="AI86" i="9"/>
  <c r="AL86" i="9"/>
  <c r="AI102" i="9"/>
  <c r="AL102" i="9"/>
  <c r="AA94" i="9"/>
  <c r="AD94" i="9"/>
  <c r="K77" i="9"/>
  <c r="N77" i="9"/>
  <c r="G97" i="9"/>
  <c r="J97" i="9"/>
  <c r="S90" i="9"/>
  <c r="V90" i="9"/>
  <c r="J88" i="9"/>
  <c r="G88" i="9"/>
  <c r="J86" i="9"/>
  <c r="G86" i="9"/>
  <c r="AA110" i="9"/>
  <c r="AD110" i="9"/>
  <c r="S79" i="9"/>
  <c r="V79" i="9"/>
  <c r="J110" i="9"/>
  <c r="G110" i="9"/>
  <c r="G82" i="9"/>
  <c r="J82" i="9"/>
  <c r="AE78" i="9"/>
  <c r="AH78" i="9"/>
  <c r="J67" i="9"/>
  <c r="G67" i="9"/>
  <c r="W72" i="9"/>
  <c r="Z72" i="9"/>
  <c r="W68" i="9"/>
  <c r="Z68" i="9"/>
  <c r="AI69" i="9"/>
  <c r="AL69" i="9"/>
  <c r="AE76" i="9"/>
  <c r="AH76" i="9"/>
  <c r="AI75" i="9"/>
  <c r="AL75" i="9"/>
  <c r="N74" i="9"/>
  <c r="K74" i="9"/>
  <c r="AI93" i="9"/>
  <c r="AL93" i="9"/>
  <c r="AE70" i="9"/>
  <c r="AH70" i="9"/>
  <c r="G83" i="9"/>
  <c r="J83" i="9"/>
  <c r="K96" i="9"/>
  <c r="N96" i="9"/>
  <c r="W40" i="9"/>
  <c r="Z40" i="9"/>
  <c r="S40" i="9"/>
  <c r="V40" i="9"/>
  <c r="AE37" i="9"/>
  <c r="AH37" i="9"/>
  <c r="G41" i="9"/>
  <c r="J41" i="9"/>
  <c r="AH26" i="9"/>
  <c r="AE26" i="9"/>
  <c r="Z34" i="9"/>
  <c r="W34" i="9"/>
  <c r="AL16" i="9"/>
  <c r="AI16" i="9"/>
  <c r="J31" i="9"/>
  <c r="G31" i="9"/>
  <c r="S25" i="9"/>
  <c r="V25" i="9"/>
  <c r="J22" i="9"/>
  <c r="G22" i="9"/>
  <c r="R21" i="9"/>
  <c r="O21" i="9"/>
  <c r="AE4" i="9"/>
  <c r="AH4" i="9"/>
  <c r="R35" i="9"/>
  <c r="O35" i="9"/>
  <c r="R13" i="9"/>
  <c r="O13" i="9"/>
  <c r="AL6" i="9"/>
  <c r="AI6" i="9"/>
  <c r="N25" i="9"/>
  <c r="K25" i="9"/>
  <c r="G8" i="9"/>
  <c r="J8" i="9"/>
  <c r="AA5" i="9"/>
  <c r="AD5" i="9"/>
  <c r="R10" i="9"/>
  <c r="O10" i="9"/>
  <c r="AI9" i="9"/>
  <c r="AL9" i="9"/>
  <c r="AD33" i="9"/>
  <c r="AA33" i="9"/>
  <c r="AA6" i="9"/>
  <c r="AD6" i="9"/>
  <c r="K11" i="9"/>
  <c r="N11" i="9"/>
  <c r="O99" i="9"/>
  <c r="R99" i="9"/>
  <c r="AL111" i="9"/>
  <c r="AI111" i="9"/>
  <c r="AH94" i="9"/>
  <c r="AE94" i="9"/>
  <c r="G87" i="9"/>
  <c r="J87" i="9"/>
  <c r="O66" i="9"/>
  <c r="R66" i="9"/>
  <c r="K71" i="9"/>
  <c r="N71" i="9"/>
  <c r="AI65" i="9"/>
  <c r="AL65" i="9"/>
  <c r="W96" i="9"/>
  <c r="Z96" i="9"/>
  <c r="AH31" i="9"/>
  <c r="AE31" i="9"/>
  <c r="N8" i="9"/>
  <c r="K8" i="9"/>
  <c r="G65" i="9"/>
  <c r="J65" i="9"/>
  <c r="J106" i="9"/>
  <c r="G106" i="9"/>
  <c r="AL113" i="9"/>
  <c r="AI113" i="9"/>
  <c r="R116" i="9"/>
  <c r="O116" i="9"/>
  <c r="AH108" i="9"/>
  <c r="AE108" i="9"/>
  <c r="AD111" i="9"/>
  <c r="AA111" i="9"/>
  <c r="AH100" i="9"/>
  <c r="AE100" i="9"/>
  <c r="AA104" i="9"/>
  <c r="AD104" i="9"/>
  <c r="K94" i="9"/>
  <c r="N94" i="9"/>
  <c r="AE85" i="9"/>
  <c r="AH85" i="9"/>
  <c r="J102" i="9"/>
  <c r="G102" i="9"/>
  <c r="S94" i="9"/>
  <c r="V94" i="9"/>
  <c r="K88" i="9"/>
  <c r="N88" i="9"/>
  <c r="V97" i="9"/>
  <c r="S97" i="9"/>
  <c r="G91" i="9"/>
  <c r="J91" i="9"/>
  <c r="S88" i="9"/>
  <c r="V88" i="9"/>
  <c r="S86" i="9"/>
  <c r="V86" i="9"/>
  <c r="V78" i="9"/>
  <c r="S78" i="9"/>
  <c r="R110" i="9"/>
  <c r="O110" i="9"/>
  <c r="O82" i="9"/>
  <c r="R82" i="9"/>
  <c r="S66" i="9"/>
  <c r="V66" i="9"/>
  <c r="AI68" i="9"/>
  <c r="AL68" i="9"/>
  <c r="AI66" i="9"/>
  <c r="AL66" i="9"/>
  <c r="K69" i="9"/>
  <c r="N69" i="9"/>
  <c r="G76" i="9"/>
  <c r="J76" i="9"/>
  <c r="AA75" i="9"/>
  <c r="AD75" i="9"/>
  <c r="W74" i="9"/>
  <c r="Z74" i="9"/>
  <c r="AG60" i="9"/>
  <c r="AF60" i="9" s="1"/>
  <c r="Y60" i="9"/>
  <c r="X60" i="9" s="1"/>
  <c r="Q60" i="9"/>
  <c r="P60" i="9" s="1"/>
  <c r="I60" i="9"/>
  <c r="H60" i="9" s="1"/>
  <c r="AK60" i="9"/>
  <c r="AJ60" i="9" s="1"/>
  <c r="AC60" i="9"/>
  <c r="AB60" i="9" s="1"/>
  <c r="U60" i="9"/>
  <c r="T60" i="9" s="1"/>
  <c r="M60" i="9"/>
  <c r="L60" i="9" s="1"/>
  <c r="AE93" i="9"/>
  <c r="AH93" i="9"/>
  <c r="AI70" i="9"/>
  <c r="AL70" i="9"/>
  <c r="W83" i="9"/>
  <c r="Z83" i="9"/>
  <c r="O96" i="9"/>
  <c r="R96" i="9"/>
  <c r="W38" i="9"/>
  <c r="Z38" i="9"/>
  <c r="S38" i="9"/>
  <c r="V38" i="9"/>
  <c r="S41" i="9"/>
  <c r="V41" i="9"/>
  <c r="V24" i="9"/>
  <c r="S24" i="9"/>
  <c r="J24" i="9"/>
  <c r="G24" i="9"/>
  <c r="AH30" i="9"/>
  <c r="AE30" i="9"/>
  <c r="J14" i="9"/>
  <c r="G14" i="9"/>
  <c r="V31" i="9"/>
  <c r="S31" i="9"/>
  <c r="V22" i="9"/>
  <c r="S22" i="9"/>
  <c r="Z12" i="9"/>
  <c r="W12" i="9"/>
  <c r="J13" i="9"/>
  <c r="G13" i="9"/>
  <c r="J5" i="9"/>
  <c r="G5" i="9"/>
  <c r="Z25" i="9"/>
  <c r="W25" i="9"/>
  <c r="O8" i="9"/>
  <c r="R8" i="9"/>
  <c r="AI5" i="9"/>
  <c r="AL5" i="9"/>
  <c r="J10" i="9"/>
  <c r="G10" i="9"/>
  <c r="AE7" i="9"/>
  <c r="AH7" i="9"/>
  <c r="J33" i="9"/>
  <c r="G33" i="9"/>
  <c r="R15" i="9"/>
  <c r="O15" i="9"/>
  <c r="AA4" i="9"/>
  <c r="AD4" i="9"/>
  <c r="S11" i="9"/>
  <c r="V11" i="9"/>
  <c r="AA114" i="8"/>
  <c r="AD114" i="8"/>
  <c r="Z95" i="8"/>
  <c r="W95" i="8"/>
  <c r="W86" i="8"/>
  <c r="Z86" i="8"/>
  <c r="R79" i="8"/>
  <c r="O79" i="8"/>
  <c r="AC81" i="8"/>
  <c r="AB81" i="8" s="1"/>
  <c r="AK81" i="8"/>
  <c r="AJ81" i="8" s="1"/>
  <c r="I81" i="8"/>
  <c r="H81" i="8" s="1"/>
  <c r="Q81" i="8"/>
  <c r="P81" i="8" s="1"/>
  <c r="Y81" i="8"/>
  <c r="X81" i="8" s="1"/>
  <c r="AG81" i="8"/>
  <c r="AF81" i="8" s="1"/>
  <c r="M81" i="8"/>
  <c r="L81" i="8" s="1"/>
  <c r="U81" i="8"/>
  <c r="T81" i="8" s="1"/>
  <c r="AH70" i="8"/>
  <c r="AE70" i="8"/>
  <c r="K54" i="8"/>
  <c r="N54" i="8"/>
  <c r="AD37" i="8"/>
  <c r="AA37" i="8"/>
  <c r="R29" i="8"/>
  <c r="O29" i="8"/>
  <c r="AL65" i="8"/>
  <c r="AI65" i="8"/>
  <c r="N42" i="8"/>
  <c r="K42" i="8"/>
  <c r="AE27" i="8"/>
  <c r="AH27" i="8"/>
  <c r="AH19" i="8"/>
  <c r="AE19" i="8"/>
  <c r="AD19" i="8"/>
  <c r="AA19" i="8"/>
  <c r="J16" i="8"/>
  <c r="G16" i="8"/>
  <c r="AD8" i="8"/>
  <c r="AA8" i="8"/>
  <c r="AE22" i="8"/>
  <c r="AH22" i="8"/>
  <c r="N4" i="8"/>
  <c r="K4" i="8"/>
  <c r="O21" i="8"/>
  <c r="R21" i="8"/>
  <c r="J13" i="8"/>
  <c r="G13" i="8"/>
  <c r="AI21" i="8"/>
  <c r="AL21" i="8"/>
  <c r="N10" i="8"/>
  <c r="K10" i="8"/>
  <c r="AE11" i="8"/>
  <c r="AH11" i="8"/>
  <c r="V115" i="8"/>
  <c r="S115" i="8"/>
  <c r="R112" i="8"/>
  <c r="O112" i="8"/>
  <c r="N111" i="8"/>
  <c r="K111" i="8"/>
  <c r="AI98" i="8"/>
  <c r="AL98" i="8"/>
  <c r="AL101" i="8"/>
  <c r="AI101" i="8"/>
  <c r="K100" i="8"/>
  <c r="N100" i="8"/>
  <c r="V99" i="8"/>
  <c r="S99" i="8"/>
  <c r="N101" i="8"/>
  <c r="K101" i="8"/>
  <c r="N94" i="8"/>
  <c r="K94" i="8"/>
  <c r="R95" i="8"/>
  <c r="O95" i="8"/>
  <c r="R91" i="8"/>
  <c r="O91" i="8"/>
  <c r="R96" i="8"/>
  <c r="O96" i="8"/>
  <c r="Z92" i="8"/>
  <c r="W92" i="8"/>
  <c r="AH86" i="8"/>
  <c r="AE86" i="8"/>
  <c r="V77" i="8"/>
  <c r="S77" i="8"/>
  <c r="J73" i="8"/>
  <c r="G73" i="8"/>
  <c r="AL79" i="8"/>
  <c r="AI79" i="8"/>
  <c r="N74" i="8"/>
  <c r="K74" i="8"/>
  <c r="AE78" i="8"/>
  <c r="AH78" i="8"/>
  <c r="AD69" i="8"/>
  <c r="AA69" i="8"/>
  <c r="N55" i="8"/>
  <c r="K55" i="8"/>
  <c r="V59" i="8"/>
  <c r="S59" i="8"/>
  <c r="Z45" i="8"/>
  <c r="W45" i="8"/>
  <c r="V50" i="8"/>
  <c r="S50" i="8"/>
  <c r="J34" i="8"/>
  <c r="G34" i="8"/>
  <c r="AD42" i="8"/>
  <c r="AA42" i="8"/>
  <c r="O65" i="8"/>
  <c r="R65" i="8"/>
  <c r="Y53" i="8"/>
  <c r="X53" i="8" s="1"/>
  <c r="Q53" i="8"/>
  <c r="P53" i="8" s="1"/>
  <c r="I53" i="8"/>
  <c r="H53" i="8" s="1"/>
  <c r="AG53" i="8"/>
  <c r="AF53" i="8" s="1"/>
  <c r="AC53" i="8"/>
  <c r="AB53" i="8" s="1"/>
  <c r="U53" i="8"/>
  <c r="T53" i="8" s="1"/>
  <c r="M53" i="8"/>
  <c r="L53" i="8" s="1"/>
  <c r="AK53" i="8"/>
  <c r="AJ53" i="8" s="1"/>
  <c r="G65" i="8"/>
  <c r="J65" i="8"/>
  <c r="J52" i="8"/>
  <c r="G52" i="8"/>
  <c r="AD45" i="8"/>
  <c r="AA45" i="8"/>
  <c r="AD63" i="8"/>
  <c r="AA63" i="8"/>
  <c r="AH37" i="8"/>
  <c r="AE37" i="8"/>
  <c r="AC32" i="8"/>
  <c r="AB32" i="8" s="1"/>
  <c r="Q32" i="8"/>
  <c r="P32" i="8" s="1"/>
  <c r="AK32" i="8"/>
  <c r="AJ32" i="8" s="1"/>
  <c r="Y32" i="8"/>
  <c r="X32" i="8" s="1"/>
  <c r="AG32" i="8"/>
  <c r="AF32" i="8" s="1"/>
  <c r="U32" i="8"/>
  <c r="T32" i="8" s="1"/>
  <c r="M32" i="8"/>
  <c r="L32" i="8" s="1"/>
  <c r="I32" i="8"/>
  <c r="H32" i="8" s="1"/>
  <c r="N27" i="8"/>
  <c r="K27" i="8"/>
  <c r="AG46" i="8"/>
  <c r="AF46" i="8" s="1"/>
  <c r="Y46" i="8"/>
  <c r="X46" i="8" s="1"/>
  <c r="Q46" i="8"/>
  <c r="P46" i="8" s="1"/>
  <c r="I46" i="8"/>
  <c r="H46" i="8" s="1"/>
  <c r="AC46" i="8"/>
  <c r="AB46" i="8" s="1"/>
  <c r="M46" i="8"/>
  <c r="L46" i="8" s="1"/>
  <c r="AK46" i="8"/>
  <c r="AJ46" i="8" s="1"/>
  <c r="U46" i="8"/>
  <c r="T46" i="8" s="1"/>
  <c r="AG39" i="8"/>
  <c r="AF39" i="8" s="1"/>
  <c r="U39" i="8"/>
  <c r="T39" i="8" s="1"/>
  <c r="I39" i="8"/>
  <c r="H39" i="8" s="1"/>
  <c r="AC39" i="8"/>
  <c r="AB39" i="8" s="1"/>
  <c r="AK39" i="8"/>
  <c r="AJ39" i="8" s="1"/>
  <c r="Y39" i="8"/>
  <c r="X39" i="8" s="1"/>
  <c r="Q39" i="8"/>
  <c r="P39" i="8" s="1"/>
  <c r="M39" i="8"/>
  <c r="L39" i="8" s="1"/>
  <c r="AI19" i="8"/>
  <c r="AL19" i="8"/>
  <c r="J28" i="8"/>
  <c r="G28" i="8"/>
  <c r="AD16" i="8"/>
  <c r="AA16" i="8"/>
  <c r="AD12" i="8"/>
  <c r="AA12" i="8"/>
  <c r="J8" i="8"/>
  <c r="G8" i="8"/>
  <c r="J5" i="8"/>
  <c r="G5" i="8"/>
  <c r="N22" i="8"/>
  <c r="K22" i="8"/>
  <c r="AL9" i="8"/>
  <c r="AI9" i="8"/>
  <c r="AL4" i="8"/>
  <c r="AI4" i="8"/>
  <c r="AD26" i="8"/>
  <c r="AA26" i="8"/>
  <c r="N20" i="8"/>
  <c r="K20" i="8"/>
  <c r="J17" i="8"/>
  <c r="G17" i="8"/>
  <c r="AD13" i="8"/>
  <c r="AA13" i="8"/>
  <c r="S24" i="8"/>
  <c r="V24" i="8"/>
  <c r="J14" i="8"/>
  <c r="G14" i="8"/>
  <c r="W18" i="8"/>
  <c r="Z18" i="8"/>
  <c r="AE15" i="8"/>
  <c r="AH15" i="8"/>
  <c r="R7" i="8"/>
  <c r="O7" i="8"/>
  <c r="W111" i="8"/>
  <c r="Z111" i="8"/>
  <c r="G99" i="8"/>
  <c r="J99" i="8"/>
  <c r="J85" i="8"/>
  <c r="G85" i="8"/>
  <c r="AL77" i="8"/>
  <c r="AI77" i="8"/>
  <c r="AK89" i="8"/>
  <c r="AJ89" i="8" s="1"/>
  <c r="I89" i="8"/>
  <c r="H89" i="8" s="1"/>
  <c r="Q89" i="8"/>
  <c r="P89" i="8" s="1"/>
  <c r="Y89" i="8"/>
  <c r="X89" i="8" s="1"/>
  <c r="AG89" i="8"/>
  <c r="AF89" i="8" s="1"/>
  <c r="U89" i="8"/>
  <c r="T89" i="8" s="1"/>
  <c r="M89" i="8"/>
  <c r="L89" i="8" s="1"/>
  <c r="AC89" i="8"/>
  <c r="AB89" i="8" s="1"/>
  <c r="W55" i="8"/>
  <c r="Z55" i="8"/>
  <c r="AE65" i="8"/>
  <c r="AH65" i="8"/>
  <c r="N50" i="8"/>
  <c r="K50" i="8"/>
  <c r="J45" i="8"/>
  <c r="G45" i="8"/>
  <c r="AL37" i="8"/>
  <c r="AI37" i="8"/>
  <c r="AL52" i="8"/>
  <c r="AI52" i="8"/>
  <c r="N63" i="8"/>
  <c r="K63" i="8"/>
  <c r="U43" i="8"/>
  <c r="T43" i="8" s="1"/>
  <c r="I43" i="8"/>
  <c r="H43" i="8" s="1"/>
  <c r="AG43" i="8"/>
  <c r="AF43" i="8" s="1"/>
  <c r="AC43" i="8"/>
  <c r="AB43" i="8" s="1"/>
  <c r="Q43" i="8"/>
  <c r="P43" i="8" s="1"/>
  <c r="M43" i="8"/>
  <c r="L43" i="8" s="1"/>
  <c r="AK43" i="8"/>
  <c r="AJ43" i="8" s="1"/>
  <c r="Y43" i="8"/>
  <c r="X43" i="8" s="1"/>
  <c r="S28" i="8"/>
  <c r="V28" i="8"/>
  <c r="J12" i="8"/>
  <c r="G12" i="8"/>
  <c r="R5" i="8"/>
  <c r="O5" i="8"/>
  <c r="N9" i="8"/>
  <c r="K9" i="8"/>
  <c r="N6" i="8"/>
  <c r="K6" i="8"/>
  <c r="R17" i="8"/>
  <c r="O17" i="8"/>
  <c r="AD24" i="8"/>
  <c r="AA24" i="8"/>
  <c r="N14" i="8"/>
  <c r="K14" i="8"/>
  <c r="R18" i="8"/>
  <c r="O18" i="8"/>
  <c r="AL15" i="8"/>
  <c r="AI15" i="8"/>
  <c r="J114" i="8"/>
  <c r="G114" i="8"/>
  <c r="G115" i="8"/>
  <c r="J115" i="8"/>
  <c r="AD111" i="8"/>
  <c r="AA111" i="8"/>
  <c r="Z110" i="8"/>
  <c r="W110" i="8"/>
  <c r="AA98" i="8"/>
  <c r="AD98" i="8"/>
  <c r="AA100" i="8"/>
  <c r="AD100" i="8"/>
  <c r="Z100" i="8"/>
  <c r="W100" i="8"/>
  <c r="W99" i="8"/>
  <c r="Z99" i="8"/>
  <c r="O101" i="8"/>
  <c r="R101" i="8"/>
  <c r="AH94" i="8"/>
  <c r="AE94" i="8"/>
  <c r="J95" i="8"/>
  <c r="G95" i="8"/>
  <c r="J91" i="8"/>
  <c r="G91" i="8"/>
  <c r="G96" i="8"/>
  <c r="J96" i="8"/>
  <c r="R92" i="8"/>
  <c r="O92" i="8"/>
  <c r="AD85" i="8"/>
  <c r="AA85" i="8"/>
  <c r="S93" i="8"/>
  <c r="V93" i="8"/>
  <c r="R73" i="8"/>
  <c r="O73" i="8"/>
  <c r="AD79" i="8"/>
  <c r="AA79" i="8"/>
  <c r="S74" i="8"/>
  <c r="V74" i="8"/>
  <c r="K78" i="8"/>
  <c r="N78" i="8"/>
  <c r="AA70" i="8"/>
  <c r="AD70" i="8"/>
  <c r="G59" i="8"/>
  <c r="J59" i="8"/>
  <c r="AD50" i="8"/>
  <c r="AA50" i="8"/>
  <c r="N33" i="8"/>
  <c r="K33" i="8"/>
  <c r="O63" i="8"/>
  <c r="R63" i="8"/>
  <c r="AH41" i="8"/>
  <c r="AE41" i="8"/>
  <c r="AH45" i="8"/>
  <c r="AE45" i="8"/>
  <c r="N35" i="8"/>
  <c r="K35" i="8"/>
  <c r="W65" i="8"/>
  <c r="Z65" i="8"/>
  <c r="R52" i="8"/>
  <c r="O52" i="8"/>
  <c r="R45" i="8"/>
  <c r="O45" i="8"/>
  <c r="N34" i="8"/>
  <c r="K34" i="8"/>
  <c r="V27" i="8"/>
  <c r="S27" i="8"/>
  <c r="AG49" i="8"/>
  <c r="AF49" i="8" s="1"/>
  <c r="Y49" i="8"/>
  <c r="X49" i="8" s="1"/>
  <c r="Q49" i="8"/>
  <c r="P49" i="8" s="1"/>
  <c r="I49" i="8"/>
  <c r="H49" i="8" s="1"/>
  <c r="AK49" i="8"/>
  <c r="AJ49" i="8" s="1"/>
  <c r="AC49" i="8"/>
  <c r="AB49" i="8" s="1"/>
  <c r="U49" i="8"/>
  <c r="T49" i="8" s="1"/>
  <c r="M49" i="8"/>
  <c r="L49" i="8" s="1"/>
  <c r="R28" i="8"/>
  <c r="O28" i="8"/>
  <c r="V16" i="8"/>
  <c r="S16" i="8"/>
  <c r="V12" i="8"/>
  <c r="S12" i="8"/>
  <c r="V8" i="8"/>
  <c r="S8" i="8"/>
  <c r="AD5" i="8"/>
  <c r="AA5" i="8"/>
  <c r="AD22" i="8"/>
  <c r="AA22" i="8"/>
  <c r="AE9" i="8"/>
  <c r="AH9" i="8"/>
  <c r="W6" i="8"/>
  <c r="Z6" i="8"/>
  <c r="AL26" i="8"/>
  <c r="AI26" i="8"/>
  <c r="AI20" i="8"/>
  <c r="AL20" i="8"/>
  <c r="S17" i="8"/>
  <c r="V17" i="8"/>
  <c r="S13" i="8"/>
  <c r="V13" i="8"/>
  <c r="J24" i="8"/>
  <c r="G24" i="8"/>
  <c r="J21" i="8"/>
  <c r="G21" i="8"/>
  <c r="W10" i="8"/>
  <c r="Z10" i="8"/>
  <c r="AH18" i="8"/>
  <c r="AE18" i="8"/>
  <c r="R11" i="8"/>
  <c r="O11" i="8"/>
  <c r="J7" i="8"/>
  <c r="G7" i="8"/>
  <c r="AH98" i="8"/>
  <c r="AE98" i="8"/>
  <c r="V94" i="8"/>
  <c r="S94" i="8"/>
  <c r="AH92" i="8"/>
  <c r="AE92" i="8"/>
  <c r="R74" i="8"/>
  <c r="O74" i="8"/>
  <c r="AH114" i="8"/>
  <c r="AE114" i="8"/>
  <c r="AL99" i="8"/>
  <c r="AI99" i="8"/>
  <c r="AD101" i="8"/>
  <c r="AA101" i="8"/>
  <c r="AI96" i="8"/>
  <c r="AL96" i="8"/>
  <c r="AA74" i="8"/>
  <c r="AD74" i="8"/>
  <c r="V70" i="8"/>
  <c r="S70" i="8"/>
  <c r="J48" i="8"/>
  <c r="G48" i="8"/>
  <c r="N65" i="8"/>
  <c r="K65" i="8"/>
  <c r="AG31" i="8"/>
  <c r="AF31" i="8" s="1"/>
  <c r="U31" i="8"/>
  <c r="T31" i="8" s="1"/>
  <c r="I31" i="8"/>
  <c r="H31" i="8" s="1"/>
  <c r="AC31" i="8"/>
  <c r="AB31" i="8" s="1"/>
  <c r="AK31" i="8"/>
  <c r="AJ31" i="8" s="1"/>
  <c r="Y31" i="8"/>
  <c r="X31" i="8" s="1"/>
  <c r="Q31" i="8"/>
  <c r="P31" i="8" s="1"/>
  <c r="M31" i="8"/>
  <c r="L31" i="8" s="1"/>
  <c r="AK25" i="8"/>
  <c r="AJ25" i="8" s="1"/>
  <c r="AC25" i="8"/>
  <c r="AB25" i="8" s="1"/>
  <c r="U25" i="8"/>
  <c r="T25" i="8" s="1"/>
  <c r="M25" i="8"/>
  <c r="L25" i="8" s="1"/>
  <c r="Q25" i="8"/>
  <c r="P25" i="8" s="1"/>
  <c r="I25" i="8"/>
  <c r="H25" i="8" s="1"/>
  <c r="AG25" i="8"/>
  <c r="AF25" i="8" s="1"/>
  <c r="Y25" i="8"/>
  <c r="X25" i="8" s="1"/>
  <c r="Z28" i="8"/>
  <c r="W28" i="8"/>
  <c r="N8" i="8"/>
  <c r="K8" i="8"/>
  <c r="G4" i="8"/>
  <c r="J4" i="8"/>
  <c r="V26" i="8"/>
  <c r="S26" i="8"/>
  <c r="N17" i="8"/>
  <c r="K17" i="8"/>
  <c r="R24" i="8"/>
  <c r="O24" i="8"/>
  <c r="W14" i="8"/>
  <c r="Z14" i="8"/>
  <c r="AD7" i="8"/>
  <c r="AA7" i="8"/>
  <c r="G111" i="8"/>
  <c r="J111" i="8"/>
  <c r="AH112" i="8"/>
  <c r="AE112" i="8"/>
  <c r="S114" i="8"/>
  <c r="V114" i="8"/>
  <c r="W109" i="8"/>
  <c r="Z109" i="8"/>
  <c r="J97" i="8"/>
  <c r="G97" i="8"/>
  <c r="O99" i="8"/>
  <c r="R99" i="8"/>
  <c r="R94" i="8"/>
  <c r="O94" i="8"/>
  <c r="AA93" i="8"/>
  <c r="AD93" i="8"/>
  <c r="AI92" i="8"/>
  <c r="AL92" i="8"/>
  <c r="AH93" i="8"/>
  <c r="AE93" i="8"/>
  <c r="AH73" i="8"/>
  <c r="AE73" i="8"/>
  <c r="O77" i="8"/>
  <c r="R77" i="8"/>
  <c r="S76" i="8"/>
  <c r="V76" i="8"/>
  <c r="AI74" i="8"/>
  <c r="AL74" i="8"/>
  <c r="AA78" i="8"/>
  <c r="AD78" i="8"/>
  <c r="AC80" i="8"/>
  <c r="AB80" i="8" s="1"/>
  <c r="AK80" i="8"/>
  <c r="AJ80" i="8" s="1"/>
  <c r="I80" i="8"/>
  <c r="H80" i="8" s="1"/>
  <c r="Q80" i="8"/>
  <c r="P80" i="8" s="1"/>
  <c r="Y80" i="8"/>
  <c r="X80" i="8" s="1"/>
  <c r="AG80" i="8"/>
  <c r="AF80" i="8" s="1"/>
  <c r="U80" i="8"/>
  <c r="T80" i="8" s="1"/>
  <c r="M80" i="8"/>
  <c r="L80" i="8" s="1"/>
  <c r="AC84" i="8"/>
  <c r="AB84" i="8" s="1"/>
  <c r="AK84" i="8"/>
  <c r="AJ84" i="8" s="1"/>
  <c r="I84" i="8"/>
  <c r="H84" i="8" s="1"/>
  <c r="Q84" i="8"/>
  <c r="P84" i="8" s="1"/>
  <c r="Y84" i="8"/>
  <c r="X84" i="8" s="1"/>
  <c r="AG84" i="8"/>
  <c r="AF84" i="8" s="1"/>
  <c r="M84" i="8"/>
  <c r="L84" i="8" s="1"/>
  <c r="U84" i="8"/>
  <c r="T84" i="8" s="1"/>
  <c r="N70" i="8"/>
  <c r="K70" i="8"/>
  <c r="J50" i="8"/>
  <c r="G50" i="8"/>
  <c r="AH44" i="8"/>
  <c r="AE44" i="8"/>
  <c r="R48" i="8"/>
  <c r="O48" i="8"/>
  <c r="R37" i="8"/>
  <c r="O37" i="8"/>
  <c r="V33" i="8"/>
  <c r="S33" i="8"/>
  <c r="AD65" i="8"/>
  <c r="AA65" i="8"/>
  <c r="AH52" i="8"/>
  <c r="AE52" i="8"/>
  <c r="Z42" i="8"/>
  <c r="W42" i="8"/>
  <c r="V63" i="8"/>
  <c r="S63" i="8"/>
  <c r="AL27" i="8"/>
  <c r="AI27" i="8"/>
  <c r="AH28" i="8"/>
  <c r="AE28" i="8"/>
  <c r="AL16" i="8"/>
  <c r="AI16" i="8"/>
  <c r="AL12" i="8"/>
  <c r="AI12" i="8"/>
  <c r="AL8" i="8"/>
  <c r="AI8" i="8"/>
  <c r="V5" i="8"/>
  <c r="S5" i="8"/>
  <c r="S22" i="8"/>
  <c r="V22" i="8"/>
  <c r="R9" i="8"/>
  <c r="O9" i="8"/>
  <c r="O4" i="8"/>
  <c r="R4" i="8"/>
  <c r="J6" i="8"/>
  <c r="G6" i="8"/>
  <c r="J26" i="8"/>
  <c r="G26" i="8"/>
  <c r="G20" i="8"/>
  <c r="J20" i="8"/>
  <c r="AH17" i="8"/>
  <c r="AE17" i="8"/>
  <c r="N13" i="8"/>
  <c r="K13" i="8"/>
  <c r="Z24" i="8"/>
  <c r="W24" i="8"/>
  <c r="Z21" i="8"/>
  <c r="W21" i="8"/>
  <c r="R14" i="8"/>
  <c r="O14" i="8"/>
  <c r="AL10" i="8"/>
  <c r="AI10" i="8"/>
  <c r="AL18" i="8"/>
  <c r="AI18" i="8"/>
  <c r="J15" i="8"/>
  <c r="G15" i="8"/>
  <c r="AD11" i="8"/>
  <c r="AA11" i="8"/>
  <c r="V7" i="8"/>
  <c r="S7" i="8"/>
  <c r="N85" i="8"/>
  <c r="K85" i="8"/>
  <c r="AI93" i="8"/>
  <c r="AL93" i="8"/>
  <c r="W115" i="8"/>
  <c r="Z115" i="8"/>
  <c r="O111" i="8"/>
  <c r="R111" i="8"/>
  <c r="G92" i="8"/>
  <c r="J92" i="8"/>
  <c r="K76" i="8"/>
  <c r="N76" i="8"/>
  <c r="AL50" i="8"/>
  <c r="AI50" i="8"/>
  <c r="R34" i="8"/>
  <c r="O34" i="8"/>
  <c r="AH29" i="8"/>
  <c r="AE29" i="8"/>
  <c r="AL5" i="8"/>
  <c r="AI5" i="8"/>
  <c r="V18" i="8"/>
  <c r="S18" i="8"/>
  <c r="S110" i="8"/>
  <c r="V110" i="8"/>
  <c r="S112" i="8"/>
  <c r="V112" i="8"/>
  <c r="AD99" i="8"/>
  <c r="AA99" i="8"/>
  <c r="G94" i="8"/>
  <c r="J94" i="8"/>
  <c r="S95" i="8"/>
  <c r="V95" i="8"/>
  <c r="S91" i="8"/>
  <c r="V91" i="8"/>
  <c r="AK90" i="8"/>
  <c r="AJ90" i="8" s="1"/>
  <c r="I90" i="8"/>
  <c r="H90" i="8" s="1"/>
  <c r="Q90" i="8"/>
  <c r="P90" i="8" s="1"/>
  <c r="Y90" i="8"/>
  <c r="X90" i="8" s="1"/>
  <c r="AG90" i="8"/>
  <c r="AF90" i="8" s="1"/>
  <c r="U90" i="8"/>
  <c r="T90" i="8" s="1"/>
  <c r="M90" i="8"/>
  <c r="L90" i="8" s="1"/>
  <c r="AC90" i="8"/>
  <c r="AB90" i="8" s="1"/>
  <c r="V96" i="8"/>
  <c r="S96" i="8"/>
  <c r="AK87" i="8"/>
  <c r="AJ87" i="8" s="1"/>
  <c r="AC87" i="8"/>
  <c r="AB87" i="8" s="1"/>
  <c r="U87" i="8"/>
  <c r="T87" i="8" s="1"/>
  <c r="M87" i="8"/>
  <c r="L87" i="8" s="1"/>
  <c r="I87" i="8"/>
  <c r="H87" i="8" s="1"/>
  <c r="AG87" i="8"/>
  <c r="AF87" i="8" s="1"/>
  <c r="Q87" i="8"/>
  <c r="P87" i="8" s="1"/>
  <c r="Y87" i="8"/>
  <c r="X87" i="8" s="1"/>
  <c r="Z93" i="8"/>
  <c r="W93" i="8"/>
  <c r="Z76" i="8"/>
  <c r="W76" i="8"/>
  <c r="W77" i="8"/>
  <c r="Z77" i="8"/>
  <c r="AA76" i="8"/>
  <c r="AD76" i="8"/>
  <c r="N77" i="8"/>
  <c r="K77" i="8"/>
  <c r="R76" i="8"/>
  <c r="O76" i="8"/>
  <c r="O67" i="8"/>
  <c r="R67" i="8"/>
  <c r="AK72" i="8"/>
  <c r="AJ72" i="8" s="1"/>
  <c r="AC72" i="8"/>
  <c r="AB72" i="8" s="1"/>
  <c r="I72" i="8"/>
  <c r="H72" i="8" s="1"/>
  <c r="Q72" i="8"/>
  <c r="P72" i="8" s="1"/>
  <c r="AG72" i="8"/>
  <c r="AF72" i="8" s="1"/>
  <c r="M72" i="8"/>
  <c r="L72" i="8" s="1"/>
  <c r="Y72" i="8"/>
  <c r="X72" i="8" s="1"/>
  <c r="U72" i="8"/>
  <c r="T72" i="8" s="1"/>
  <c r="AK88" i="8"/>
  <c r="AJ88" i="8" s="1"/>
  <c r="I88" i="8"/>
  <c r="H88" i="8" s="1"/>
  <c r="Q88" i="8"/>
  <c r="P88" i="8" s="1"/>
  <c r="AG88" i="8"/>
  <c r="AF88" i="8" s="1"/>
  <c r="M88" i="8"/>
  <c r="L88" i="8" s="1"/>
  <c r="AC88" i="8"/>
  <c r="AB88" i="8" s="1"/>
  <c r="Y88" i="8"/>
  <c r="X88" i="8" s="1"/>
  <c r="U88" i="8"/>
  <c r="T88" i="8" s="1"/>
  <c r="Z70" i="8"/>
  <c r="W70" i="8"/>
  <c r="AE63" i="8"/>
  <c r="AH63" i="8"/>
  <c r="R50" i="8"/>
  <c r="O50" i="8"/>
  <c r="V44" i="8"/>
  <c r="S44" i="8"/>
  <c r="Z48" i="8"/>
  <c r="W48" i="8"/>
  <c r="AD34" i="8"/>
  <c r="AA34" i="8"/>
  <c r="R42" i="8"/>
  <c r="O42" i="8"/>
  <c r="AH30" i="8"/>
  <c r="AE30" i="8"/>
  <c r="N52" i="8"/>
  <c r="K52" i="8"/>
  <c r="N37" i="8"/>
  <c r="K37" i="8"/>
  <c r="AL63" i="8"/>
  <c r="AI63" i="8"/>
  <c r="R19" i="8"/>
  <c r="O19" i="8"/>
  <c r="AK47" i="8"/>
  <c r="AJ47" i="8" s="1"/>
  <c r="AC47" i="8"/>
  <c r="AB47" i="8" s="1"/>
  <c r="U47" i="8"/>
  <c r="T47" i="8" s="1"/>
  <c r="M47" i="8"/>
  <c r="L47" i="8" s="1"/>
  <c r="Y47" i="8"/>
  <c r="X47" i="8" s="1"/>
  <c r="I47" i="8"/>
  <c r="H47" i="8" s="1"/>
  <c r="AG47" i="8"/>
  <c r="AF47" i="8" s="1"/>
  <c r="Q47" i="8"/>
  <c r="P47" i="8" s="1"/>
  <c r="W17" i="8"/>
  <c r="Z17" i="8"/>
  <c r="W13" i="8"/>
  <c r="Z13" i="8"/>
  <c r="W9" i="8"/>
  <c r="Z9" i="8"/>
  <c r="W5" i="8"/>
  <c r="Z5" i="8"/>
  <c r="N5" i="8"/>
  <c r="K5" i="8"/>
  <c r="J22" i="8"/>
  <c r="G22" i="8"/>
  <c r="J9" i="8"/>
  <c r="G9" i="8"/>
  <c r="W4" i="8"/>
  <c r="Z4" i="8"/>
  <c r="AD6" i="8"/>
  <c r="AA6" i="8"/>
  <c r="R26" i="8"/>
  <c r="O26" i="8"/>
  <c r="R20" i="8"/>
  <c r="O20" i="8"/>
  <c r="AD17" i="8"/>
  <c r="AA17" i="8"/>
  <c r="AE13" i="8"/>
  <c r="AH13" i="8"/>
  <c r="AH24" i="8"/>
  <c r="AE24" i="8"/>
  <c r="N21" i="8"/>
  <c r="K21" i="8"/>
  <c r="AL14" i="8"/>
  <c r="AI14" i="8"/>
  <c r="AD10" i="8"/>
  <c r="AA10" i="8"/>
  <c r="N18" i="8"/>
  <c r="K18" i="8"/>
  <c r="AD15" i="8"/>
  <c r="AA15" i="8"/>
  <c r="V11" i="8"/>
  <c r="S11" i="8"/>
  <c r="AL7" i="8"/>
  <c r="AI7" i="8"/>
  <c r="W101" i="8"/>
  <c r="Z101" i="8"/>
  <c r="Z91" i="8"/>
  <c r="W91" i="8"/>
  <c r="Z69" i="8"/>
  <c r="W69" i="8"/>
  <c r="AL109" i="8"/>
  <c r="AI109" i="8"/>
  <c r="R100" i="8"/>
  <c r="O100" i="8"/>
  <c r="AI95" i="8"/>
  <c r="AL95" i="8"/>
  <c r="R85" i="8"/>
  <c r="O85" i="8"/>
  <c r="W73" i="8"/>
  <c r="Z73" i="8"/>
  <c r="N38" i="8"/>
  <c r="K38" i="8"/>
  <c r="Z52" i="8"/>
  <c r="W52" i="8"/>
  <c r="AD27" i="8"/>
  <c r="AA27" i="8"/>
  <c r="N16" i="8"/>
  <c r="K16" i="8"/>
  <c r="AE14" i="8"/>
  <c r="AH14" i="8"/>
  <c r="R15" i="8"/>
  <c r="O15" i="8"/>
  <c r="AE111" i="8"/>
  <c r="AH111" i="8"/>
  <c r="R114" i="8"/>
  <c r="O114" i="8"/>
  <c r="AE97" i="8"/>
  <c r="AH97" i="8"/>
  <c r="AI94" i="8"/>
  <c r="AL94" i="8"/>
  <c r="N95" i="8"/>
  <c r="K95" i="8"/>
  <c r="N91" i="8"/>
  <c r="K91" i="8"/>
  <c r="N96" i="8"/>
  <c r="K96" i="8"/>
  <c r="V92" i="8"/>
  <c r="S92" i="8"/>
  <c r="J86" i="8"/>
  <c r="G86" i="8"/>
  <c r="R93" i="8"/>
  <c r="O93" i="8"/>
  <c r="AC82" i="8"/>
  <c r="AB82" i="8" s="1"/>
  <c r="AK82" i="8"/>
  <c r="AJ82" i="8" s="1"/>
  <c r="I82" i="8"/>
  <c r="H82" i="8" s="1"/>
  <c r="Q82" i="8"/>
  <c r="P82" i="8" s="1"/>
  <c r="Y82" i="8"/>
  <c r="X82" i="8" s="1"/>
  <c r="AG82" i="8"/>
  <c r="AF82" i="8" s="1"/>
  <c r="M82" i="8"/>
  <c r="L82" i="8" s="1"/>
  <c r="U82" i="8"/>
  <c r="T82" i="8" s="1"/>
  <c r="AE75" i="8"/>
  <c r="AH75" i="8"/>
  <c r="J76" i="8"/>
  <c r="G76" i="8"/>
  <c r="AE77" i="8"/>
  <c r="AH77" i="8"/>
  <c r="AC83" i="8"/>
  <c r="AB83" i="8" s="1"/>
  <c r="AK83" i="8"/>
  <c r="AJ83" i="8" s="1"/>
  <c r="I83" i="8"/>
  <c r="H83" i="8" s="1"/>
  <c r="Q83" i="8"/>
  <c r="P83" i="8" s="1"/>
  <c r="Y83" i="8"/>
  <c r="X83" i="8" s="1"/>
  <c r="AG83" i="8"/>
  <c r="AF83" i="8" s="1"/>
  <c r="M83" i="8"/>
  <c r="L83" i="8" s="1"/>
  <c r="U83" i="8"/>
  <c r="T83" i="8" s="1"/>
  <c r="AI76" i="8"/>
  <c r="AL76" i="8"/>
  <c r="V69" i="8"/>
  <c r="S69" i="8"/>
  <c r="N67" i="8"/>
  <c r="K67" i="8"/>
  <c r="AE55" i="8"/>
  <c r="AH55" i="8"/>
  <c r="R70" i="8"/>
  <c r="O70" i="8"/>
  <c r="AL48" i="8"/>
  <c r="AI48" i="8"/>
  <c r="Z50" i="8"/>
  <c r="W50" i="8"/>
  <c r="J42" i="8"/>
  <c r="G42" i="8"/>
  <c r="AH48" i="8"/>
  <c r="AE48" i="8"/>
  <c r="AH33" i="8"/>
  <c r="AE33" i="8"/>
  <c r="V41" i="8"/>
  <c r="S41" i="8"/>
  <c r="AL29" i="8"/>
  <c r="AI29" i="8"/>
  <c r="V52" i="8"/>
  <c r="S52" i="8"/>
  <c r="Z34" i="8"/>
  <c r="W34" i="8"/>
  <c r="G63" i="8"/>
  <c r="J63" i="8"/>
  <c r="Z44" i="8"/>
  <c r="W44" i="8"/>
  <c r="W19" i="8"/>
  <c r="Z19" i="8"/>
  <c r="AG51" i="8"/>
  <c r="AF51" i="8" s="1"/>
  <c r="Y51" i="8"/>
  <c r="X51" i="8" s="1"/>
  <c r="Q51" i="8"/>
  <c r="P51" i="8" s="1"/>
  <c r="I51" i="8"/>
  <c r="H51" i="8" s="1"/>
  <c r="AK51" i="8"/>
  <c r="AJ51" i="8" s="1"/>
  <c r="AC51" i="8"/>
  <c r="AB51" i="8" s="1"/>
  <c r="U51" i="8"/>
  <c r="T51" i="8" s="1"/>
  <c r="M51" i="8"/>
  <c r="L51" i="8" s="1"/>
  <c r="N19" i="8"/>
  <c r="K19" i="8"/>
  <c r="AI28" i="8"/>
  <c r="AL28" i="8"/>
  <c r="W16" i="8"/>
  <c r="Z16" i="8"/>
  <c r="W12" i="8"/>
  <c r="Z12" i="8"/>
  <c r="W8" i="8"/>
  <c r="Z8" i="8"/>
  <c r="AE10" i="8"/>
  <c r="AH10" i="8"/>
  <c r="AE5" i="8"/>
  <c r="AH5" i="8"/>
  <c r="R22" i="8"/>
  <c r="O22" i="8"/>
  <c r="AD9" i="8"/>
  <c r="AA9" i="8"/>
  <c r="AD4" i="8"/>
  <c r="AA4" i="8"/>
  <c r="V6" i="8"/>
  <c r="S6" i="8"/>
  <c r="Z26" i="8"/>
  <c r="W26" i="8"/>
  <c r="Z20" i="8"/>
  <c r="W20" i="8"/>
  <c r="AL17" i="8"/>
  <c r="AI17" i="8"/>
  <c r="AL24" i="8"/>
  <c r="AI24" i="8"/>
  <c r="V21" i="8"/>
  <c r="S21" i="8"/>
  <c r="AA14" i="8"/>
  <c r="AD14" i="8"/>
  <c r="V10" i="8"/>
  <c r="S10" i="8"/>
  <c r="AA18" i="8"/>
  <c r="AD18" i="8"/>
  <c r="V15" i="8"/>
  <c r="S15" i="8"/>
  <c r="AL11" i="8"/>
  <c r="AI11" i="8"/>
  <c r="N7" i="8"/>
  <c r="K7" i="8"/>
  <c r="AE115" i="8"/>
  <c r="AH115" i="8"/>
  <c r="J100" i="8"/>
  <c r="G100" i="8"/>
  <c r="AI100" i="8"/>
  <c r="AL100" i="8"/>
  <c r="Z96" i="8"/>
  <c r="W96" i="8"/>
  <c r="N73" i="8"/>
  <c r="K73" i="8"/>
  <c r="V71" i="8"/>
  <c r="S71" i="8"/>
  <c r="G113" i="8"/>
  <c r="J113" i="8"/>
  <c r="W97" i="8"/>
  <c r="Z97" i="8"/>
  <c r="Z94" i="8"/>
  <c r="W94" i="8"/>
  <c r="AI91" i="8"/>
  <c r="AL91" i="8"/>
  <c r="N93" i="8"/>
  <c r="K93" i="8"/>
  <c r="G77" i="8"/>
  <c r="J77" i="8"/>
  <c r="S78" i="8"/>
  <c r="V78" i="8"/>
  <c r="AD29" i="8"/>
  <c r="AA29" i="8"/>
  <c r="R44" i="8"/>
  <c r="O44" i="8"/>
  <c r="AL42" i="8"/>
  <c r="AI42" i="8"/>
  <c r="N12" i="8"/>
  <c r="K12" i="8"/>
  <c r="AL22" i="8"/>
  <c r="AI22" i="8"/>
  <c r="R6" i="8"/>
  <c r="O6" i="8"/>
  <c r="AD20" i="8"/>
  <c r="AA20" i="8"/>
  <c r="AL13" i="8"/>
  <c r="AI13" i="8"/>
  <c r="AE21" i="8"/>
  <c r="AH21" i="8"/>
  <c r="R10" i="8"/>
  <c r="O10" i="8"/>
  <c r="J11" i="8"/>
  <c r="G11" i="8"/>
  <c r="AD109" i="8"/>
  <c r="AA109" i="8"/>
  <c r="AD115" i="8"/>
  <c r="AA115" i="8"/>
  <c r="O109" i="8"/>
  <c r="R109" i="8"/>
  <c r="O115" i="8"/>
  <c r="R115" i="8"/>
  <c r="AL111" i="8"/>
  <c r="AI111" i="8"/>
  <c r="S98" i="8"/>
  <c r="V98" i="8"/>
  <c r="G101" i="8"/>
  <c r="J101" i="8"/>
  <c r="AE101" i="8"/>
  <c r="AH101" i="8"/>
  <c r="K97" i="8"/>
  <c r="N97" i="8"/>
  <c r="AA96" i="8"/>
  <c r="AD96" i="8"/>
  <c r="AA92" i="8"/>
  <c r="AD92" i="8"/>
  <c r="AH95" i="8"/>
  <c r="AE95" i="8"/>
  <c r="AH91" i="8"/>
  <c r="AE91" i="8"/>
  <c r="V85" i="8"/>
  <c r="S85" i="8"/>
  <c r="AH96" i="8"/>
  <c r="AE96" i="8"/>
  <c r="N92" i="8"/>
  <c r="K92" i="8"/>
  <c r="R86" i="8"/>
  <c r="O86" i="8"/>
  <c r="J93" i="8"/>
  <c r="G93" i="8"/>
  <c r="N79" i="8"/>
  <c r="K79" i="8"/>
  <c r="J74" i="8"/>
  <c r="G74" i="8"/>
  <c r="R71" i="8"/>
  <c r="O71" i="8"/>
  <c r="Z79" i="8"/>
  <c r="W79" i="8"/>
  <c r="AH74" i="8"/>
  <c r="AE74" i="8"/>
  <c r="O59" i="8"/>
  <c r="R59" i="8"/>
  <c r="N59" i="8"/>
  <c r="K59" i="8"/>
  <c r="G55" i="8"/>
  <c r="J55" i="8"/>
  <c r="V48" i="8"/>
  <c r="S48" i="8"/>
  <c r="AH50" i="8"/>
  <c r="AE50" i="8"/>
  <c r="N41" i="8"/>
  <c r="K41" i="8"/>
  <c r="V45" i="8"/>
  <c r="S45" i="8"/>
  <c r="N30" i="8"/>
  <c r="K30" i="8"/>
  <c r="AH38" i="8"/>
  <c r="AE38" i="8"/>
  <c r="V65" i="8"/>
  <c r="S65" i="8"/>
  <c r="AD52" i="8"/>
  <c r="AA52" i="8"/>
  <c r="N29" i="8"/>
  <c r="K29" i="8"/>
  <c r="W63" i="8"/>
  <c r="Z63" i="8"/>
  <c r="N44" i="8"/>
  <c r="K44" i="8"/>
  <c r="AK23" i="8"/>
  <c r="AJ23" i="8" s="1"/>
  <c r="AC23" i="8"/>
  <c r="AB23" i="8" s="1"/>
  <c r="U23" i="8"/>
  <c r="T23" i="8" s="1"/>
  <c r="M23" i="8"/>
  <c r="L23" i="8" s="1"/>
  <c r="AG23" i="8"/>
  <c r="AF23" i="8" s="1"/>
  <c r="Q23" i="8"/>
  <c r="P23" i="8" s="1"/>
  <c r="Y23" i="8"/>
  <c r="X23" i="8" s="1"/>
  <c r="I23" i="8"/>
  <c r="H23" i="8" s="1"/>
  <c r="AC40" i="8"/>
  <c r="AB40" i="8" s="1"/>
  <c r="Q40" i="8"/>
  <c r="P40" i="8" s="1"/>
  <c r="AK40" i="8"/>
  <c r="AJ40" i="8" s="1"/>
  <c r="Y40" i="8"/>
  <c r="X40" i="8" s="1"/>
  <c r="AG40" i="8"/>
  <c r="AF40" i="8" s="1"/>
  <c r="U40" i="8"/>
  <c r="T40" i="8" s="1"/>
  <c r="M40" i="8"/>
  <c r="L40" i="8" s="1"/>
  <c r="I40" i="8"/>
  <c r="H40" i="8" s="1"/>
  <c r="S19" i="8"/>
  <c r="V19" i="8"/>
  <c r="K28" i="8"/>
  <c r="N28" i="8"/>
  <c r="R16" i="8"/>
  <c r="O16" i="8"/>
  <c r="R12" i="8"/>
  <c r="O12" i="8"/>
  <c r="R8" i="8"/>
  <c r="O8" i="8"/>
  <c r="AE6" i="8"/>
  <c r="AH6" i="8"/>
  <c r="Z22" i="8"/>
  <c r="W22" i="8"/>
  <c r="V9" i="8"/>
  <c r="S9" i="8"/>
  <c r="V4" i="8"/>
  <c r="S4" i="8"/>
  <c r="AL6" i="8"/>
  <c r="AI6" i="8"/>
  <c r="AH26" i="8"/>
  <c r="AE26" i="8"/>
  <c r="AH20" i="8"/>
  <c r="AE20" i="8"/>
  <c r="R13" i="8"/>
  <c r="O13" i="8"/>
  <c r="N24" i="8"/>
  <c r="K24" i="8"/>
  <c r="AD21" i="8"/>
  <c r="AA21" i="8"/>
  <c r="V14" i="8"/>
  <c r="S14" i="8"/>
  <c r="J10" i="8"/>
  <c r="G10" i="8"/>
  <c r="G18" i="8"/>
  <c r="J18" i="8"/>
  <c r="N15" i="8"/>
  <c r="K15" i="8"/>
  <c r="N11" i="8"/>
  <c r="K11" i="8"/>
  <c r="AE7" i="8"/>
  <c r="AH7" i="8"/>
  <c r="AL114" i="4"/>
  <c r="AC114" i="4"/>
  <c r="AB114" i="4" s="1"/>
  <c r="AD114" i="4" s="1"/>
  <c r="U114" i="4"/>
  <c r="T114" i="4" s="1"/>
  <c r="S114" i="4" s="1"/>
  <c r="AF114" i="4"/>
  <c r="AH114" i="4" s="1"/>
  <c r="I114" i="4"/>
  <c r="H114" i="4" s="1"/>
  <c r="J114" i="4" s="1"/>
  <c r="M114" i="4"/>
  <c r="L114" i="4" s="1"/>
  <c r="N114" i="4" s="1"/>
  <c r="Y114" i="4"/>
  <c r="X114" i="4" s="1"/>
  <c r="Z114" i="4" s="1"/>
  <c r="Q114" i="4"/>
  <c r="P114" i="4" s="1"/>
  <c r="O114" i="4" s="1"/>
  <c r="AD113" i="4"/>
  <c r="AA113" i="4"/>
  <c r="V113" i="4"/>
  <c r="S113" i="4"/>
  <c r="AH113" i="4"/>
  <c r="AE113" i="4"/>
  <c r="N113" i="4"/>
  <c r="K113" i="4"/>
  <c r="AL113" i="4"/>
  <c r="AI113" i="4"/>
  <c r="J113" i="4"/>
  <c r="G113" i="4"/>
  <c r="R113" i="4"/>
  <c r="O113" i="4"/>
  <c r="Z113" i="4"/>
  <c r="W113" i="4"/>
  <c r="AL112" i="4"/>
  <c r="AI112" i="4"/>
  <c r="K112" i="4"/>
  <c r="N112" i="4"/>
  <c r="S112" i="4"/>
  <c r="V112" i="4"/>
  <c r="J112" i="4"/>
  <c r="G112" i="4"/>
  <c r="R112" i="4"/>
  <c r="O112" i="4"/>
  <c r="Z112" i="4"/>
  <c r="W112" i="4"/>
  <c r="AH112" i="4"/>
  <c r="AE112" i="4"/>
  <c r="AA112" i="4"/>
  <c r="AD112" i="4"/>
  <c r="Z75" i="8" l="1"/>
  <c r="J75" i="8"/>
  <c r="K67" i="9"/>
  <c r="N67" i="9"/>
  <c r="N75" i="8"/>
  <c r="K75" i="8"/>
  <c r="R75" i="8"/>
  <c r="AL35" i="8"/>
  <c r="AI35" i="8"/>
  <c r="R71" i="9"/>
  <c r="O71" i="9"/>
  <c r="R35" i="8"/>
  <c r="O35" i="8"/>
  <c r="V71" i="9"/>
  <c r="S71" i="9"/>
  <c r="W71" i="9"/>
  <c r="AD75" i="8"/>
  <c r="AA75" i="8"/>
  <c r="AD59" i="8"/>
  <c r="AA59" i="8"/>
  <c r="AL75" i="8"/>
  <c r="AI75" i="8"/>
  <c r="W59" i="8"/>
  <c r="Z59" i="8"/>
  <c r="V75" i="8"/>
  <c r="S75" i="8"/>
  <c r="R32" i="9"/>
  <c r="O32" i="9"/>
  <c r="S32" i="9"/>
  <c r="V32" i="9"/>
  <c r="Z32" i="9"/>
  <c r="W32" i="9"/>
  <c r="AD32" i="9"/>
  <c r="AA32" i="9"/>
  <c r="K32" i="9"/>
  <c r="N32" i="9"/>
  <c r="AE88" i="9"/>
  <c r="AH88" i="9"/>
  <c r="AH32" i="9"/>
  <c r="AE32" i="9"/>
  <c r="R88" i="9"/>
  <c r="O88" i="9"/>
  <c r="G32" i="9"/>
  <c r="J32" i="9"/>
  <c r="AL32" i="9"/>
  <c r="AI32" i="9"/>
  <c r="AL33" i="8"/>
  <c r="AI33" i="8"/>
  <c r="J33" i="8"/>
  <c r="G33" i="8"/>
  <c r="R33" i="8"/>
  <c r="O33" i="8"/>
  <c r="AD33" i="8"/>
  <c r="AA33" i="8"/>
  <c r="Z33" i="8"/>
  <c r="W33" i="8"/>
  <c r="S54" i="9"/>
  <c r="V54" i="9"/>
  <c r="G64" i="9"/>
  <c r="J64" i="9"/>
  <c r="K56" i="9"/>
  <c r="N56" i="9"/>
  <c r="Z27" i="9"/>
  <c r="W27" i="9"/>
  <c r="AD29" i="9"/>
  <c r="AA29" i="9"/>
  <c r="V60" i="9"/>
  <c r="S60" i="9"/>
  <c r="AL57" i="9"/>
  <c r="AI57" i="9"/>
  <c r="AA54" i="9"/>
  <c r="AD54" i="9"/>
  <c r="AL55" i="9"/>
  <c r="AI55" i="9"/>
  <c r="AA64" i="9"/>
  <c r="AD64" i="9"/>
  <c r="V95" i="9"/>
  <c r="S95" i="9"/>
  <c r="W62" i="9"/>
  <c r="Z62" i="9"/>
  <c r="V59" i="9"/>
  <c r="S59" i="9"/>
  <c r="R56" i="9"/>
  <c r="O56" i="9"/>
  <c r="AL27" i="9"/>
  <c r="AI27" i="9"/>
  <c r="AH58" i="9"/>
  <c r="AE58" i="9"/>
  <c r="J29" i="9"/>
  <c r="G29" i="9"/>
  <c r="N60" i="9"/>
  <c r="K60" i="9"/>
  <c r="AD57" i="9"/>
  <c r="AA57" i="9"/>
  <c r="J55" i="9"/>
  <c r="G55" i="9"/>
  <c r="G95" i="9"/>
  <c r="J95" i="9"/>
  <c r="AE62" i="9"/>
  <c r="AH62" i="9"/>
  <c r="N59" i="9"/>
  <c r="K59" i="9"/>
  <c r="Z58" i="9"/>
  <c r="W58" i="9"/>
  <c r="AD60" i="9"/>
  <c r="AA60" i="9"/>
  <c r="J57" i="9"/>
  <c r="G57" i="9"/>
  <c r="N54" i="9"/>
  <c r="K54" i="9"/>
  <c r="V55" i="9"/>
  <c r="S55" i="9"/>
  <c r="AE64" i="9"/>
  <c r="AH64" i="9"/>
  <c r="W95" i="9"/>
  <c r="Z95" i="9"/>
  <c r="O62" i="9"/>
  <c r="R62" i="9"/>
  <c r="AD59" i="9"/>
  <c r="AA59" i="9"/>
  <c r="J56" i="9"/>
  <c r="G56" i="9"/>
  <c r="R27" i="9"/>
  <c r="O27" i="9"/>
  <c r="K58" i="9"/>
  <c r="N58" i="9"/>
  <c r="V29" i="9"/>
  <c r="S29" i="9"/>
  <c r="AD55" i="9"/>
  <c r="AA55" i="9"/>
  <c r="J60" i="9"/>
  <c r="G60" i="9"/>
  <c r="W57" i="9"/>
  <c r="Z57" i="9"/>
  <c r="Z54" i="9"/>
  <c r="W54" i="9"/>
  <c r="N55" i="9"/>
  <c r="K55" i="9"/>
  <c r="V64" i="9"/>
  <c r="S64" i="9"/>
  <c r="AE95" i="9"/>
  <c r="AH95" i="9"/>
  <c r="G62" i="9"/>
  <c r="J62" i="9"/>
  <c r="J59" i="9"/>
  <c r="G59" i="9"/>
  <c r="AD56" i="9"/>
  <c r="AA56" i="9"/>
  <c r="J27" i="9"/>
  <c r="G27" i="9"/>
  <c r="AD58" i="9"/>
  <c r="AA58" i="9"/>
  <c r="K29" i="9"/>
  <c r="N29" i="9"/>
  <c r="AL60" i="9"/>
  <c r="AI60" i="9"/>
  <c r="AH54" i="9"/>
  <c r="AE54" i="9"/>
  <c r="AI95" i="9"/>
  <c r="AL95" i="9"/>
  <c r="S56" i="9"/>
  <c r="V56" i="9"/>
  <c r="V58" i="9"/>
  <c r="S58" i="9"/>
  <c r="R60" i="9"/>
  <c r="O60" i="9"/>
  <c r="AH57" i="9"/>
  <c r="AE57" i="9"/>
  <c r="R54" i="9"/>
  <c r="O54" i="9"/>
  <c r="AH55" i="9"/>
  <c r="AE55" i="9"/>
  <c r="W64" i="9"/>
  <c r="Z64" i="9"/>
  <c r="K95" i="9"/>
  <c r="N95" i="9"/>
  <c r="AD62" i="9"/>
  <c r="AA62" i="9"/>
  <c r="O59" i="9"/>
  <c r="R59" i="9"/>
  <c r="AL56" i="9"/>
  <c r="AI56" i="9"/>
  <c r="S27" i="9"/>
  <c r="V27" i="9"/>
  <c r="AL58" i="9"/>
  <c r="AI58" i="9"/>
  <c r="Z29" i="9"/>
  <c r="W29" i="9"/>
  <c r="R57" i="9"/>
  <c r="O57" i="9"/>
  <c r="N64" i="9"/>
  <c r="K64" i="9"/>
  <c r="V62" i="9"/>
  <c r="S62" i="9"/>
  <c r="AL59" i="9"/>
  <c r="AI59" i="9"/>
  <c r="AD27" i="9"/>
  <c r="AA27" i="9"/>
  <c r="AH29" i="9"/>
  <c r="AE29" i="9"/>
  <c r="Z60" i="9"/>
  <c r="W60" i="9"/>
  <c r="N57" i="9"/>
  <c r="K57" i="9"/>
  <c r="J54" i="9"/>
  <c r="G54" i="9"/>
  <c r="Z55" i="9"/>
  <c r="W55" i="9"/>
  <c r="AI64" i="9"/>
  <c r="AL64" i="9"/>
  <c r="O95" i="9"/>
  <c r="R95" i="9"/>
  <c r="AL62" i="9"/>
  <c r="AI62" i="9"/>
  <c r="Z59" i="9"/>
  <c r="W59" i="9"/>
  <c r="Z56" i="9"/>
  <c r="W56" i="9"/>
  <c r="K27" i="9"/>
  <c r="N27" i="9"/>
  <c r="J58" i="9"/>
  <c r="G58" i="9"/>
  <c r="AL29" i="9"/>
  <c r="AI29" i="9"/>
  <c r="AH60" i="9"/>
  <c r="AE60" i="9"/>
  <c r="V57" i="9"/>
  <c r="S57" i="9"/>
  <c r="AI54" i="9"/>
  <c r="AL54" i="9"/>
  <c r="R55" i="9"/>
  <c r="O55" i="9"/>
  <c r="O64" i="9"/>
  <c r="R64" i="9"/>
  <c r="AD95" i="9"/>
  <c r="AA95" i="9"/>
  <c r="N62" i="9"/>
  <c r="K62" i="9"/>
  <c r="AH59" i="9"/>
  <c r="AE59" i="9"/>
  <c r="AH56" i="9"/>
  <c r="AE56" i="9"/>
  <c r="AH27" i="9"/>
  <c r="AE27" i="9"/>
  <c r="R58" i="9"/>
  <c r="O58" i="9"/>
  <c r="R29" i="9"/>
  <c r="O29" i="9"/>
  <c r="S72" i="8"/>
  <c r="V72" i="8"/>
  <c r="R84" i="8"/>
  <c r="O84" i="8"/>
  <c r="Z43" i="8"/>
  <c r="W43" i="8"/>
  <c r="Z46" i="8"/>
  <c r="W46" i="8"/>
  <c r="Z82" i="8"/>
  <c r="W82" i="8"/>
  <c r="Z72" i="8"/>
  <c r="W72" i="8"/>
  <c r="R87" i="8"/>
  <c r="O87" i="8"/>
  <c r="J84" i="8"/>
  <c r="G84" i="8"/>
  <c r="J31" i="8"/>
  <c r="G31" i="8"/>
  <c r="AH89" i="8"/>
  <c r="AE89" i="8"/>
  <c r="AH46" i="8"/>
  <c r="AE46" i="8"/>
  <c r="AD53" i="8"/>
  <c r="AA53" i="8"/>
  <c r="N81" i="8"/>
  <c r="K81" i="8"/>
  <c r="N25" i="8"/>
  <c r="K25" i="8"/>
  <c r="Z32" i="8"/>
  <c r="W32" i="8"/>
  <c r="AL51" i="8"/>
  <c r="AI51" i="8"/>
  <c r="N83" i="8"/>
  <c r="K83" i="8"/>
  <c r="AH47" i="8"/>
  <c r="AE47" i="8"/>
  <c r="Z88" i="8"/>
  <c r="W88" i="8"/>
  <c r="AI90" i="8"/>
  <c r="AL90" i="8"/>
  <c r="J80" i="8"/>
  <c r="G80" i="8"/>
  <c r="V25" i="8"/>
  <c r="S25" i="8"/>
  <c r="AH49" i="8"/>
  <c r="AE49" i="8"/>
  <c r="AL43" i="8"/>
  <c r="AI43" i="8"/>
  <c r="AH39" i="8"/>
  <c r="AE39" i="8"/>
  <c r="AL32" i="8"/>
  <c r="AI32" i="8"/>
  <c r="V40" i="8"/>
  <c r="S40" i="8"/>
  <c r="R23" i="8"/>
  <c r="O23" i="8"/>
  <c r="J51" i="8"/>
  <c r="G51" i="8"/>
  <c r="AH83" i="8"/>
  <c r="AE83" i="8"/>
  <c r="R82" i="8"/>
  <c r="O82" i="8"/>
  <c r="J47" i="8"/>
  <c r="G47" i="8"/>
  <c r="AA88" i="8"/>
  <c r="AD88" i="8"/>
  <c r="N72" i="8"/>
  <c r="K72" i="8"/>
  <c r="AH87" i="8"/>
  <c r="AE87" i="8"/>
  <c r="AA90" i="8"/>
  <c r="AD90" i="8"/>
  <c r="AL84" i="8"/>
  <c r="AI84" i="8"/>
  <c r="AL80" i="8"/>
  <c r="AI80" i="8"/>
  <c r="AD25" i="8"/>
  <c r="AA25" i="8"/>
  <c r="V31" i="8"/>
  <c r="S31" i="8"/>
  <c r="N49" i="8"/>
  <c r="K49" i="8"/>
  <c r="N43" i="8"/>
  <c r="K43" i="8"/>
  <c r="Z89" i="8"/>
  <c r="W89" i="8"/>
  <c r="N39" i="8"/>
  <c r="K39" i="8"/>
  <c r="V46" i="8"/>
  <c r="S46" i="8"/>
  <c r="R32" i="8"/>
  <c r="O32" i="8"/>
  <c r="AE53" i="8"/>
  <c r="AH53" i="8"/>
  <c r="AH81" i="8"/>
  <c r="AE81" i="8"/>
  <c r="J40" i="8"/>
  <c r="G40" i="8"/>
  <c r="AH82" i="8"/>
  <c r="AE82" i="8"/>
  <c r="R47" i="8"/>
  <c r="O47" i="8"/>
  <c r="G90" i="8"/>
  <c r="J90" i="8"/>
  <c r="R80" i="8"/>
  <c r="O80" i="8"/>
  <c r="AD31" i="8"/>
  <c r="AA31" i="8"/>
  <c r="V39" i="8"/>
  <c r="S39" i="8"/>
  <c r="N40" i="8"/>
  <c r="K40" i="8"/>
  <c r="AH40" i="8"/>
  <c r="AE40" i="8"/>
  <c r="AH72" i="8"/>
  <c r="AE72" i="8"/>
  <c r="N90" i="8"/>
  <c r="K90" i="8"/>
  <c r="AD84" i="8"/>
  <c r="AA84" i="8"/>
  <c r="AH31" i="8"/>
  <c r="AE31" i="8"/>
  <c r="R89" i="8"/>
  <c r="O89" i="8"/>
  <c r="AL46" i="8"/>
  <c r="AI46" i="8"/>
  <c r="J53" i="8"/>
  <c r="G53" i="8"/>
  <c r="Z81" i="8"/>
  <c r="W81" i="8"/>
  <c r="Z40" i="8"/>
  <c r="W40" i="8"/>
  <c r="Z51" i="8"/>
  <c r="W51" i="8"/>
  <c r="R83" i="8"/>
  <c r="O83" i="8"/>
  <c r="AL82" i="8"/>
  <c r="AI82" i="8"/>
  <c r="AH88" i="8"/>
  <c r="AE88" i="8"/>
  <c r="R72" i="8"/>
  <c r="O72" i="8"/>
  <c r="K87" i="8"/>
  <c r="N87" i="8"/>
  <c r="V90" i="8"/>
  <c r="S90" i="8"/>
  <c r="S84" i="8"/>
  <c r="V84" i="8"/>
  <c r="K80" i="8"/>
  <c r="N80" i="8"/>
  <c r="W25" i="8"/>
  <c r="Z25" i="8"/>
  <c r="N31" i="8"/>
  <c r="K31" i="8"/>
  <c r="AD49" i="8"/>
  <c r="AA49" i="8"/>
  <c r="AD43" i="8"/>
  <c r="AA43" i="8"/>
  <c r="J89" i="8"/>
  <c r="G89" i="8"/>
  <c r="Z39" i="8"/>
  <c r="W39" i="8"/>
  <c r="N46" i="8"/>
  <c r="K46" i="8"/>
  <c r="J32" i="8"/>
  <c r="G32" i="8"/>
  <c r="R53" i="8"/>
  <c r="O53" i="8"/>
  <c r="R81" i="8"/>
  <c r="O81" i="8"/>
  <c r="AD51" i="8"/>
  <c r="AA51" i="8"/>
  <c r="V88" i="8"/>
  <c r="S88" i="8"/>
  <c r="S89" i="8"/>
  <c r="V89" i="8"/>
  <c r="Z23" i="8"/>
  <c r="W23" i="8"/>
  <c r="Z83" i="8"/>
  <c r="W83" i="8"/>
  <c r="Z47" i="8"/>
  <c r="W47" i="8"/>
  <c r="N47" i="8"/>
  <c r="K47" i="8"/>
  <c r="AL40" i="8"/>
  <c r="AI40" i="8"/>
  <c r="V23" i="8"/>
  <c r="S23" i="8"/>
  <c r="AH51" i="8"/>
  <c r="AE51" i="8"/>
  <c r="J83" i="8"/>
  <c r="G83" i="8"/>
  <c r="AA82" i="8"/>
  <c r="AD82" i="8"/>
  <c r="V47" i="8"/>
  <c r="S47" i="8"/>
  <c r="R88" i="8"/>
  <c r="O88" i="8"/>
  <c r="J72" i="8"/>
  <c r="G72" i="8"/>
  <c r="V87" i="8"/>
  <c r="S87" i="8"/>
  <c r="AH90" i="8"/>
  <c r="AE90" i="8"/>
  <c r="K84" i="8"/>
  <c r="N84" i="8"/>
  <c r="S80" i="8"/>
  <c r="V80" i="8"/>
  <c r="AH25" i="8"/>
  <c r="AE25" i="8"/>
  <c r="R31" i="8"/>
  <c r="O31" i="8"/>
  <c r="AL49" i="8"/>
  <c r="AI49" i="8"/>
  <c r="AH43" i="8"/>
  <c r="AE43" i="8"/>
  <c r="AI89" i="8"/>
  <c r="AL89" i="8"/>
  <c r="AL39" i="8"/>
  <c r="AI39" i="8"/>
  <c r="AD46" i="8"/>
  <c r="AA46" i="8"/>
  <c r="N32" i="8"/>
  <c r="K32" i="8"/>
  <c r="Z53" i="8"/>
  <c r="W53" i="8"/>
  <c r="J81" i="8"/>
  <c r="G81" i="8"/>
  <c r="S81" i="8"/>
  <c r="V81" i="8"/>
  <c r="AL25" i="8"/>
  <c r="AI25" i="8"/>
  <c r="N23" i="8"/>
  <c r="K23" i="8"/>
  <c r="R40" i="8"/>
  <c r="O40" i="8"/>
  <c r="AD23" i="8"/>
  <c r="AA23" i="8"/>
  <c r="N51" i="8"/>
  <c r="K51" i="8"/>
  <c r="AL83" i="8"/>
  <c r="AI83" i="8"/>
  <c r="S82" i="8"/>
  <c r="V82" i="8"/>
  <c r="AD47" i="8"/>
  <c r="AA47" i="8"/>
  <c r="J88" i="8"/>
  <c r="G88" i="8"/>
  <c r="AA72" i="8"/>
  <c r="AD72" i="8"/>
  <c r="AD87" i="8"/>
  <c r="AA87" i="8"/>
  <c r="Z90" i="8"/>
  <c r="W90" i="8"/>
  <c r="AH84" i="8"/>
  <c r="AE84" i="8"/>
  <c r="AH80" i="8"/>
  <c r="AE80" i="8"/>
  <c r="J25" i="8"/>
  <c r="G25" i="8"/>
  <c r="Z31" i="8"/>
  <c r="W31" i="8"/>
  <c r="J49" i="8"/>
  <c r="G49" i="8"/>
  <c r="J43" i="8"/>
  <c r="G43" i="8"/>
  <c r="AA89" i="8"/>
  <c r="AD89" i="8"/>
  <c r="AD39" i="8"/>
  <c r="AA39" i="8"/>
  <c r="J46" i="8"/>
  <c r="G46" i="8"/>
  <c r="V32" i="8"/>
  <c r="S32" i="8"/>
  <c r="AL53" i="8"/>
  <c r="AI53" i="8"/>
  <c r="AL81" i="8"/>
  <c r="AI81" i="8"/>
  <c r="G23" i="8"/>
  <c r="J23" i="8"/>
  <c r="S83" i="8"/>
  <c r="V83" i="8"/>
  <c r="Z87" i="8"/>
  <c r="W87" i="8"/>
  <c r="Z49" i="8"/>
  <c r="W49" i="8"/>
  <c r="V53" i="8"/>
  <c r="S53" i="8"/>
  <c r="AE23" i="8"/>
  <c r="AH23" i="8"/>
  <c r="R51" i="8"/>
  <c r="O51" i="8"/>
  <c r="J82" i="8"/>
  <c r="G82" i="8"/>
  <c r="N88" i="8"/>
  <c r="K88" i="8"/>
  <c r="J87" i="8"/>
  <c r="G87" i="8"/>
  <c r="AA80" i="8"/>
  <c r="AD80" i="8"/>
  <c r="V49" i="8"/>
  <c r="S49" i="8"/>
  <c r="R43" i="8"/>
  <c r="O43" i="8"/>
  <c r="R39" i="8"/>
  <c r="O39" i="8"/>
  <c r="AD32" i="8"/>
  <c r="AA32" i="8"/>
  <c r="AD40" i="8"/>
  <c r="AA40" i="8"/>
  <c r="AL23" i="8"/>
  <c r="AI23" i="8"/>
  <c r="V51" i="8"/>
  <c r="S51" i="8"/>
  <c r="AA83" i="8"/>
  <c r="AD83" i="8"/>
  <c r="K82" i="8"/>
  <c r="N82" i="8"/>
  <c r="AL47" i="8"/>
  <c r="AI47" i="8"/>
  <c r="AI88" i="8"/>
  <c r="AL88" i="8"/>
  <c r="AL72" i="8"/>
  <c r="AI72" i="8"/>
  <c r="AL87" i="8"/>
  <c r="AI87" i="8"/>
  <c r="R90" i="8"/>
  <c r="O90" i="8"/>
  <c r="Z84" i="8"/>
  <c r="W84" i="8"/>
  <c r="Z80" i="8"/>
  <c r="W80" i="8"/>
  <c r="R25" i="8"/>
  <c r="O25" i="8"/>
  <c r="AL31" i="8"/>
  <c r="AI31" i="8"/>
  <c r="R49" i="8"/>
  <c r="O49" i="8"/>
  <c r="V43" i="8"/>
  <c r="S43" i="8"/>
  <c r="N89" i="8"/>
  <c r="K89" i="8"/>
  <c r="J39" i="8"/>
  <c r="G39" i="8"/>
  <c r="R46" i="8"/>
  <c r="O46" i="8"/>
  <c r="AH32" i="8"/>
  <c r="AE32" i="8"/>
  <c r="N53" i="8"/>
  <c r="K53" i="8"/>
  <c r="AA81" i="8"/>
  <c r="AD81" i="8"/>
  <c r="G114" i="4"/>
  <c r="AE114" i="4"/>
  <c r="AA114" i="4"/>
  <c r="V114" i="4"/>
  <c r="K114" i="4"/>
  <c r="R114" i="4"/>
  <c r="W114" i="4"/>
  <c r="C24" i="4" l="1"/>
  <c r="B24" i="4"/>
  <c r="E24" i="4" s="1"/>
  <c r="AK24" i="4" l="1"/>
  <c r="AJ24" i="4" s="1"/>
  <c r="AG24" i="4"/>
  <c r="AF24" i="4" s="1"/>
  <c r="Y24" i="4"/>
  <c r="X24" i="4" s="1"/>
  <c r="AC24" i="4"/>
  <c r="AB24" i="4" s="1"/>
  <c r="M24" i="4"/>
  <c r="L24" i="4" s="1"/>
  <c r="Q24" i="4"/>
  <c r="P24" i="4" s="1"/>
  <c r="U24" i="4"/>
  <c r="T24" i="4" s="1"/>
  <c r="I24" i="4"/>
  <c r="H24" i="4" s="1"/>
  <c r="D24" i="4"/>
  <c r="AL24" i="4" l="1"/>
  <c r="AI24" i="4"/>
  <c r="Z24" i="4"/>
  <c r="W24" i="4"/>
  <c r="J24" i="4"/>
  <c r="G24" i="4"/>
  <c r="V24" i="4"/>
  <c r="S24" i="4"/>
  <c r="R24" i="4"/>
  <c r="O24" i="4"/>
  <c r="N24" i="4"/>
  <c r="K24" i="4"/>
  <c r="AD24" i="4"/>
  <c r="AA24" i="4"/>
  <c r="AH24" i="4"/>
  <c r="AE24" i="4"/>
  <c r="U32" i="4" l="1"/>
  <c r="T32" i="4" s="1"/>
  <c r="AC79" i="4"/>
  <c r="AB79" i="4" s="1"/>
  <c r="U108" i="4"/>
  <c r="T108" i="4" s="1"/>
  <c r="AA3" i="4"/>
  <c r="W3" i="4"/>
  <c r="S3" i="4"/>
  <c r="B111" i="4"/>
  <c r="E111" i="4" s="1"/>
  <c r="B110" i="4"/>
  <c r="B109" i="4"/>
  <c r="E109" i="4" s="1"/>
  <c r="U109" i="4" s="1"/>
  <c r="T109" i="4" s="1"/>
  <c r="B108" i="4"/>
  <c r="E108" i="4" s="1"/>
  <c r="Y108" i="4" s="1"/>
  <c r="X108" i="4" s="1"/>
  <c r="B107" i="4"/>
  <c r="B106" i="4"/>
  <c r="D106" i="4" s="1"/>
  <c r="B105" i="4"/>
  <c r="E105" i="4" s="1"/>
  <c r="U105" i="4" s="1"/>
  <c r="T105" i="4" s="1"/>
  <c r="B104" i="4"/>
  <c r="E104" i="4" s="1"/>
  <c r="AC104" i="4" s="1"/>
  <c r="AB104" i="4" s="1"/>
  <c r="B103" i="4"/>
  <c r="B102" i="4"/>
  <c r="E102" i="4" s="1"/>
  <c r="Y102" i="4" s="1"/>
  <c r="X102" i="4" s="1"/>
  <c r="C101" i="4"/>
  <c r="B101" i="4"/>
  <c r="E101" i="4" s="1"/>
  <c r="C100" i="4"/>
  <c r="B100" i="4"/>
  <c r="E100" i="4" s="1"/>
  <c r="U100" i="4" s="1"/>
  <c r="T100" i="4" s="1"/>
  <c r="C99" i="4"/>
  <c r="B99" i="4"/>
  <c r="E99" i="4" s="1"/>
  <c r="U99" i="4" s="1"/>
  <c r="T99" i="4" s="1"/>
  <c r="C98" i="4"/>
  <c r="B98" i="4"/>
  <c r="E98" i="4" s="1"/>
  <c r="Y98" i="4" s="1"/>
  <c r="X98" i="4" s="1"/>
  <c r="C97" i="4"/>
  <c r="B97" i="4"/>
  <c r="E97" i="4" s="1"/>
  <c r="U97" i="4" s="1"/>
  <c r="T97" i="4" s="1"/>
  <c r="C96" i="4"/>
  <c r="B96" i="4"/>
  <c r="E96" i="4" s="1"/>
  <c r="U96" i="4" s="1"/>
  <c r="T96" i="4" s="1"/>
  <c r="E95" i="4"/>
  <c r="Y95" i="4" s="1"/>
  <c r="X95" i="4" s="1"/>
  <c r="C95" i="4"/>
  <c r="B95" i="4"/>
  <c r="C94" i="4"/>
  <c r="B94" i="4"/>
  <c r="E94" i="4" s="1"/>
  <c r="Y94" i="4" s="1"/>
  <c r="X94" i="4" s="1"/>
  <c r="C93" i="4"/>
  <c r="B93" i="4"/>
  <c r="C92" i="4"/>
  <c r="B92" i="4"/>
  <c r="C91" i="4"/>
  <c r="B91" i="4"/>
  <c r="E91" i="4" s="1"/>
  <c r="C90" i="4"/>
  <c r="B90" i="4"/>
  <c r="E90" i="4" s="1"/>
  <c r="C89" i="4"/>
  <c r="B89" i="4"/>
  <c r="C88" i="4"/>
  <c r="B88" i="4"/>
  <c r="C87" i="4"/>
  <c r="B87" i="4"/>
  <c r="C86" i="4"/>
  <c r="B86" i="4"/>
  <c r="E86" i="4" s="1"/>
  <c r="AC86" i="4" s="1"/>
  <c r="AB86" i="4" s="1"/>
  <c r="AD86" i="4" s="1"/>
  <c r="C85" i="4"/>
  <c r="B85" i="4"/>
  <c r="C84" i="4"/>
  <c r="B84" i="4"/>
  <c r="E84" i="4" s="1"/>
  <c r="Y84" i="4" s="1"/>
  <c r="X84" i="4" s="1"/>
  <c r="C83" i="4"/>
  <c r="B83" i="4"/>
  <c r="C82" i="4"/>
  <c r="D82" i="4" s="1"/>
  <c r="B82" i="4"/>
  <c r="E82" i="4" s="1"/>
  <c r="Y82" i="4" s="1"/>
  <c r="X82" i="4" s="1"/>
  <c r="C81" i="4"/>
  <c r="D81" i="4" s="1"/>
  <c r="B81" i="4"/>
  <c r="E81" i="4" s="1"/>
  <c r="C80" i="4"/>
  <c r="B80" i="4"/>
  <c r="C79" i="4"/>
  <c r="D79" i="4" s="1"/>
  <c r="B79" i="4"/>
  <c r="E79" i="4" s="1"/>
  <c r="C78" i="4"/>
  <c r="B78" i="4"/>
  <c r="E78" i="4" s="1"/>
  <c r="AC78" i="4" s="1"/>
  <c r="AB78" i="4" s="1"/>
  <c r="AD78" i="4" s="1"/>
  <c r="C77" i="4"/>
  <c r="B77" i="4"/>
  <c r="E77" i="4" s="1"/>
  <c r="U77" i="4" s="1"/>
  <c r="T77" i="4" s="1"/>
  <c r="C76" i="4"/>
  <c r="B76" i="4"/>
  <c r="C75" i="4"/>
  <c r="B75" i="4"/>
  <c r="C74" i="4"/>
  <c r="B74" i="4"/>
  <c r="E74" i="4" s="1"/>
  <c r="U74" i="4" s="1"/>
  <c r="T74" i="4" s="1"/>
  <c r="C73" i="4"/>
  <c r="B73" i="4"/>
  <c r="E73" i="4" s="1"/>
  <c r="Y73" i="4" s="1"/>
  <c r="X73" i="4" s="1"/>
  <c r="Z73" i="4" s="1"/>
  <c r="C72" i="4"/>
  <c r="B72" i="4"/>
  <c r="C71" i="4"/>
  <c r="B71" i="4"/>
  <c r="C70" i="4"/>
  <c r="B70" i="4"/>
  <c r="E69" i="4"/>
  <c r="U69" i="4" s="1"/>
  <c r="T69" i="4" s="1"/>
  <c r="C69" i="4"/>
  <c r="B69" i="4"/>
  <c r="C68" i="4"/>
  <c r="B68" i="4"/>
  <c r="E68" i="4" s="1"/>
  <c r="AC68" i="4" s="1"/>
  <c r="AB68" i="4" s="1"/>
  <c r="C67" i="4"/>
  <c r="B67" i="4"/>
  <c r="C66" i="4"/>
  <c r="B66" i="4"/>
  <c r="E66" i="4" s="1"/>
  <c r="C65" i="4"/>
  <c r="B65" i="4"/>
  <c r="C64" i="4"/>
  <c r="B64" i="4"/>
  <c r="C63" i="4"/>
  <c r="B63" i="4"/>
  <c r="C62" i="4"/>
  <c r="D62" i="4" s="1"/>
  <c r="B62" i="4"/>
  <c r="E62" i="4" s="1"/>
  <c r="Y62" i="4" s="1"/>
  <c r="X62" i="4" s="1"/>
  <c r="C61" i="4"/>
  <c r="B61" i="4"/>
  <c r="E61" i="4" s="1"/>
  <c r="C60" i="4"/>
  <c r="B60" i="4"/>
  <c r="E60" i="4" s="1"/>
  <c r="U60" i="4" s="1"/>
  <c r="T60" i="4" s="1"/>
  <c r="C59" i="4"/>
  <c r="B59" i="4"/>
  <c r="E59" i="4" s="1"/>
  <c r="C58" i="4"/>
  <c r="B58" i="4"/>
  <c r="C57" i="4"/>
  <c r="B57" i="4"/>
  <c r="E57" i="4" s="1"/>
  <c r="U57" i="4" s="1"/>
  <c r="T57" i="4" s="1"/>
  <c r="C56" i="4"/>
  <c r="D56" i="4" s="1"/>
  <c r="B56" i="4"/>
  <c r="E56" i="4" s="1"/>
  <c r="U56" i="4" s="1"/>
  <c r="T56" i="4" s="1"/>
  <c r="C55" i="4"/>
  <c r="B55" i="4"/>
  <c r="C54" i="4"/>
  <c r="B54" i="4"/>
  <c r="C53" i="4"/>
  <c r="B53" i="4"/>
  <c r="E53" i="4" s="1"/>
  <c r="C52" i="4"/>
  <c r="B52" i="4"/>
  <c r="E52" i="4" s="1"/>
  <c r="U52" i="4" s="1"/>
  <c r="T52" i="4" s="1"/>
  <c r="C51" i="4"/>
  <c r="B51" i="4"/>
  <c r="C50" i="4"/>
  <c r="B50" i="4"/>
  <c r="C49" i="4"/>
  <c r="B49" i="4"/>
  <c r="E49" i="4" s="1"/>
  <c r="U49" i="4" s="1"/>
  <c r="T49" i="4" s="1"/>
  <c r="C48" i="4"/>
  <c r="B48" i="4"/>
  <c r="C47" i="4"/>
  <c r="B47" i="4"/>
  <c r="C46" i="4"/>
  <c r="B46" i="4"/>
  <c r="C45" i="4"/>
  <c r="B45" i="4"/>
  <c r="C44" i="4"/>
  <c r="B44" i="4"/>
  <c r="E44" i="4" s="1"/>
  <c r="AC44" i="4" s="1"/>
  <c r="AB44" i="4" s="1"/>
  <c r="C43" i="4"/>
  <c r="B43" i="4"/>
  <c r="B42" i="4"/>
  <c r="E42" i="4" s="1"/>
  <c r="B41" i="4"/>
  <c r="E41" i="4" s="1"/>
  <c r="U41" i="4" s="1"/>
  <c r="T41" i="4" s="1"/>
  <c r="C40" i="4"/>
  <c r="B40" i="4"/>
  <c r="E40" i="4" s="1"/>
  <c r="C39" i="4"/>
  <c r="B39" i="4"/>
  <c r="E39" i="4" s="1"/>
  <c r="U39" i="4" s="1"/>
  <c r="T39" i="4" s="1"/>
  <c r="C38" i="4"/>
  <c r="B38" i="4"/>
  <c r="E38" i="4" s="1"/>
  <c r="C37" i="4"/>
  <c r="B37" i="4"/>
  <c r="E37" i="4" s="1"/>
  <c r="U37" i="4" s="1"/>
  <c r="T37" i="4" s="1"/>
  <c r="C36" i="4"/>
  <c r="B36" i="4"/>
  <c r="E36" i="4" s="1"/>
  <c r="AC36" i="4" s="1"/>
  <c r="AB36" i="4" s="1"/>
  <c r="C35" i="4"/>
  <c r="B35" i="4"/>
  <c r="E35" i="4" s="1"/>
  <c r="Y35" i="4" s="1"/>
  <c r="X35" i="4" s="1"/>
  <c r="C34" i="4"/>
  <c r="B34" i="4"/>
  <c r="E34" i="4" s="1"/>
  <c r="C33" i="4"/>
  <c r="B33" i="4"/>
  <c r="C32" i="4"/>
  <c r="B32" i="4"/>
  <c r="E32" i="4" s="1"/>
  <c r="Y32" i="4" s="1"/>
  <c r="X32" i="4" s="1"/>
  <c r="C31" i="4"/>
  <c r="B31" i="4"/>
  <c r="C30" i="4"/>
  <c r="D30" i="4" s="1"/>
  <c r="B30" i="4"/>
  <c r="E30" i="4" s="1"/>
  <c r="Y30" i="4" s="1"/>
  <c r="X30" i="4" s="1"/>
  <c r="E29" i="4"/>
  <c r="Y29" i="4" s="1"/>
  <c r="X29" i="4" s="1"/>
  <c r="C29" i="4"/>
  <c r="B29" i="4"/>
  <c r="C28" i="4"/>
  <c r="B28" i="4"/>
  <c r="E28" i="4" s="1"/>
  <c r="Y28" i="4" s="1"/>
  <c r="X28" i="4" s="1"/>
  <c r="C27" i="4"/>
  <c r="B27" i="4"/>
  <c r="C26" i="4"/>
  <c r="B26" i="4"/>
  <c r="D26" i="4" s="1"/>
  <c r="C25" i="4"/>
  <c r="B25" i="4"/>
  <c r="E23" i="4"/>
  <c r="Y23" i="4" s="1"/>
  <c r="X23" i="4" s="1"/>
  <c r="C23" i="4"/>
  <c r="B23" i="4"/>
  <c r="C22" i="4"/>
  <c r="D22" i="4" s="1"/>
  <c r="B22" i="4"/>
  <c r="E22" i="4" s="1"/>
  <c r="C21" i="4"/>
  <c r="D21" i="4" s="1"/>
  <c r="B21" i="4"/>
  <c r="E21" i="4" s="1"/>
  <c r="AC21" i="4" s="1"/>
  <c r="AB21" i="4" s="1"/>
  <c r="C20" i="4"/>
  <c r="B20" i="4"/>
  <c r="E20" i="4" s="1"/>
  <c r="AC20" i="4" s="1"/>
  <c r="AB20" i="4" s="1"/>
  <c r="C19" i="4"/>
  <c r="B19" i="4"/>
  <c r="E19" i="4" s="1"/>
  <c r="C18" i="4"/>
  <c r="B18" i="4"/>
  <c r="E18" i="4" s="1"/>
  <c r="AC18" i="4" s="1"/>
  <c r="AB18" i="4" s="1"/>
  <c r="C17" i="4"/>
  <c r="B17" i="4"/>
  <c r="E17" i="4" s="1"/>
  <c r="U17" i="4" s="1"/>
  <c r="T17" i="4" s="1"/>
  <c r="C16" i="4"/>
  <c r="B16" i="4"/>
  <c r="D16" i="4" s="1"/>
  <c r="C15" i="4"/>
  <c r="B15" i="4"/>
  <c r="E15" i="4" s="1"/>
  <c r="U15" i="4" s="1"/>
  <c r="T15" i="4" s="1"/>
  <c r="C14" i="4"/>
  <c r="B14" i="4"/>
  <c r="D14" i="4" s="1"/>
  <c r="C13" i="4"/>
  <c r="B13" i="4"/>
  <c r="E13" i="4" s="1"/>
  <c r="U13" i="4" s="1"/>
  <c r="T13" i="4" s="1"/>
  <c r="C12" i="4"/>
  <c r="B12" i="4"/>
  <c r="E12" i="4" s="1"/>
  <c r="C11" i="4"/>
  <c r="B11" i="4"/>
  <c r="C10" i="4"/>
  <c r="B10" i="4"/>
  <c r="E10" i="4" s="1"/>
  <c r="Y10" i="4" s="1"/>
  <c r="X10" i="4" s="1"/>
  <c r="C9" i="4"/>
  <c r="B9" i="4"/>
  <c r="E9" i="4" s="1"/>
  <c r="Y9" i="4" s="1"/>
  <c r="X9" i="4" s="1"/>
  <c r="C8" i="4"/>
  <c r="B8" i="4"/>
  <c r="E8" i="4" s="1"/>
  <c r="U8" i="4" s="1"/>
  <c r="T8" i="4" s="1"/>
  <c r="C7" i="4"/>
  <c r="B7" i="4"/>
  <c r="E7" i="4" s="1"/>
  <c r="Y7" i="4" s="1"/>
  <c r="X7" i="4" s="1"/>
  <c r="C6" i="4"/>
  <c r="D6" i="4" s="1"/>
  <c r="B6" i="4"/>
  <c r="E6" i="4" s="1"/>
  <c r="U6" i="4" s="1"/>
  <c r="T6" i="4" s="1"/>
  <c r="C5" i="4"/>
  <c r="B5" i="4"/>
  <c r="C4" i="4"/>
  <c r="B4" i="4"/>
  <c r="E4" i="4" s="1"/>
  <c r="U81" i="4" l="1"/>
  <c r="T81" i="4" s="1"/>
  <c r="V81" i="4" s="1"/>
  <c r="AC81" i="4"/>
  <c r="AB81" i="4" s="1"/>
  <c r="U91" i="4"/>
  <c r="T91" i="4" s="1"/>
  <c r="Y91" i="4"/>
  <c r="X91" i="4" s="1"/>
  <c r="D23" i="4"/>
  <c r="D99" i="4"/>
  <c r="AC105" i="4"/>
  <c r="AB105" i="4" s="1"/>
  <c r="AA105" i="4" s="1"/>
  <c r="AC96" i="4"/>
  <c r="AB96" i="4" s="1"/>
  <c r="AD96" i="4" s="1"/>
  <c r="Y77" i="4"/>
  <c r="X77" i="4" s="1"/>
  <c r="Y99" i="4"/>
  <c r="X99" i="4" s="1"/>
  <c r="Y105" i="4"/>
  <c r="X105" i="4" s="1"/>
  <c r="U73" i="4"/>
  <c r="T73" i="4" s="1"/>
  <c r="V73" i="4" s="1"/>
  <c r="Y20" i="4"/>
  <c r="X20" i="4" s="1"/>
  <c r="E16" i="4"/>
  <c r="Y16" i="4" s="1"/>
  <c r="X16" i="4" s="1"/>
  <c r="D86" i="4"/>
  <c r="AC102" i="4"/>
  <c r="AB102" i="4" s="1"/>
  <c r="AD102" i="4" s="1"/>
  <c r="U84" i="4"/>
  <c r="T84" i="4" s="1"/>
  <c r="V84" i="4" s="1"/>
  <c r="D83" i="4"/>
  <c r="D108" i="4"/>
  <c r="U102" i="4"/>
  <c r="T102" i="4" s="1"/>
  <c r="AC82" i="4"/>
  <c r="AB82" i="4" s="1"/>
  <c r="Y13" i="4"/>
  <c r="X13" i="4" s="1"/>
  <c r="D46" i="4"/>
  <c r="D50" i="4"/>
  <c r="D54" i="4"/>
  <c r="Y100" i="4"/>
  <c r="X100" i="4" s="1"/>
  <c r="Y37" i="4"/>
  <c r="X37" i="4" s="1"/>
  <c r="AC9" i="4"/>
  <c r="AB9" i="4" s="1"/>
  <c r="D95" i="4"/>
  <c r="E110" i="4"/>
  <c r="AC35" i="4"/>
  <c r="AB35" i="4" s="1"/>
  <c r="AA35" i="4" s="1"/>
  <c r="AK38" i="4"/>
  <c r="AJ38" i="4" s="1"/>
  <c r="AG38" i="4"/>
  <c r="AF38" i="4" s="1"/>
  <c r="U38" i="4"/>
  <c r="T38" i="4" s="1"/>
  <c r="Y38" i="4"/>
  <c r="X38" i="4" s="1"/>
  <c r="AC38" i="4"/>
  <c r="AB38" i="4" s="1"/>
  <c r="AD68" i="4"/>
  <c r="AA68" i="4"/>
  <c r="U4" i="4"/>
  <c r="AK4" i="4"/>
  <c r="AJ4" i="4" s="1"/>
  <c r="AG4" i="4"/>
  <c r="AF4" i="4" s="1"/>
  <c r="AK34" i="4"/>
  <c r="AJ34" i="4" s="1"/>
  <c r="AG34" i="4"/>
  <c r="AF34" i="4" s="1"/>
  <c r="AK18" i="4"/>
  <c r="AJ18" i="4" s="1"/>
  <c r="AG18" i="4"/>
  <c r="AF18" i="4" s="1"/>
  <c r="AK40" i="4"/>
  <c r="AJ40" i="4" s="1"/>
  <c r="AG40" i="4"/>
  <c r="AF40" i="4" s="1"/>
  <c r="AG53" i="4"/>
  <c r="AF53" i="4" s="1"/>
  <c r="AK53" i="4"/>
  <c r="AJ53" i="4" s="1"/>
  <c r="AK56" i="4"/>
  <c r="AJ56" i="4" s="1"/>
  <c r="AG56" i="4"/>
  <c r="AF56" i="4" s="1"/>
  <c r="D11" i="4"/>
  <c r="AK15" i="4"/>
  <c r="AJ15" i="4" s="1"/>
  <c r="AG15" i="4"/>
  <c r="AF15" i="4" s="1"/>
  <c r="AK22" i="4"/>
  <c r="AJ22" i="4" s="1"/>
  <c r="AG22" i="4"/>
  <c r="AF22" i="4" s="1"/>
  <c r="AK30" i="4"/>
  <c r="AJ30" i="4" s="1"/>
  <c r="AG30" i="4"/>
  <c r="AF30" i="4" s="1"/>
  <c r="D37" i="4"/>
  <c r="M56" i="4"/>
  <c r="L56" i="4" s="1"/>
  <c r="AG68" i="4"/>
  <c r="AF68" i="4" s="1"/>
  <c r="AK68" i="4"/>
  <c r="AJ68" i="4" s="1"/>
  <c r="AK79" i="4"/>
  <c r="AJ79" i="4" s="1"/>
  <c r="AG79" i="4"/>
  <c r="AF79" i="4" s="1"/>
  <c r="AK82" i="4"/>
  <c r="AJ82" i="4" s="1"/>
  <c r="AG82" i="4"/>
  <c r="AF82" i="4" s="1"/>
  <c r="AK86" i="4"/>
  <c r="AJ86" i="4" s="1"/>
  <c r="AG86" i="4"/>
  <c r="AF86" i="4" s="1"/>
  <c r="AK90" i="4"/>
  <c r="AJ90" i="4" s="1"/>
  <c r="AG90" i="4"/>
  <c r="AF90" i="4" s="1"/>
  <c r="AG100" i="4"/>
  <c r="AF100" i="4" s="1"/>
  <c r="AK100" i="4"/>
  <c r="AJ100" i="4" s="1"/>
  <c r="AK104" i="4"/>
  <c r="AJ104" i="4" s="1"/>
  <c r="AG104" i="4"/>
  <c r="AF104" i="4" s="1"/>
  <c r="AG108" i="4"/>
  <c r="AF108" i="4" s="1"/>
  <c r="AK108" i="4"/>
  <c r="AJ108" i="4" s="1"/>
  <c r="AC99" i="4"/>
  <c r="AB99" i="4" s="1"/>
  <c r="AC91" i="4"/>
  <c r="AB91" i="4" s="1"/>
  <c r="AA91" i="4" s="1"/>
  <c r="Y86" i="4"/>
  <c r="X86" i="4" s="1"/>
  <c r="Z86" i="4" s="1"/>
  <c r="U82" i="4"/>
  <c r="T82" i="4" s="1"/>
  <c r="AC77" i="4"/>
  <c r="AB77" i="4" s="1"/>
  <c r="AC60" i="4"/>
  <c r="AB60" i="4" s="1"/>
  <c r="Y56" i="4"/>
  <c r="X56" i="4" s="1"/>
  <c r="Y41" i="4"/>
  <c r="X41" i="4" s="1"/>
  <c r="Y39" i="4"/>
  <c r="X39" i="4" s="1"/>
  <c r="AC37" i="4"/>
  <c r="AB37" i="4" s="1"/>
  <c r="AD37" i="4" s="1"/>
  <c r="U34" i="4"/>
  <c r="T34" i="4" s="1"/>
  <c r="S34" i="4" s="1"/>
  <c r="AC28" i="4"/>
  <c r="AB28" i="4" s="1"/>
  <c r="Y22" i="4"/>
  <c r="X22" i="4" s="1"/>
  <c r="Y15" i="4"/>
  <c r="X15" i="4" s="1"/>
  <c r="U10" i="4"/>
  <c r="T10" i="4" s="1"/>
  <c r="Y6" i="4"/>
  <c r="X6" i="4" s="1"/>
  <c r="AK97" i="4"/>
  <c r="AJ97" i="4" s="1"/>
  <c r="AG97" i="4"/>
  <c r="AF97" i="4" s="1"/>
  <c r="AK8" i="4"/>
  <c r="AJ8" i="4" s="1"/>
  <c r="AG8" i="4"/>
  <c r="AF8" i="4" s="1"/>
  <c r="D38" i="4"/>
  <c r="AK42" i="4"/>
  <c r="AJ42" i="4" s="1"/>
  <c r="AG42" i="4"/>
  <c r="AF42" i="4" s="1"/>
  <c r="D57" i="4"/>
  <c r="AG101" i="4"/>
  <c r="AF101" i="4" s="1"/>
  <c r="AK101" i="4"/>
  <c r="AJ101" i="4" s="1"/>
  <c r="AK105" i="4"/>
  <c r="AJ105" i="4" s="1"/>
  <c r="AG105" i="4"/>
  <c r="AF105" i="4" s="1"/>
  <c r="AG109" i="4"/>
  <c r="AF109" i="4" s="1"/>
  <c r="AK109" i="4"/>
  <c r="AJ109" i="4" s="1"/>
  <c r="AC109" i="4"/>
  <c r="AB109" i="4" s="1"/>
  <c r="Y104" i="4"/>
  <c r="X104" i="4" s="1"/>
  <c r="AC101" i="4"/>
  <c r="AB101" i="4" s="1"/>
  <c r="Y96" i="4"/>
  <c r="X96" i="4" s="1"/>
  <c r="W96" i="4" s="1"/>
  <c r="U86" i="4"/>
  <c r="T86" i="4" s="1"/>
  <c r="V86" i="4" s="1"/>
  <c r="Y81" i="4"/>
  <c r="X81" i="4" s="1"/>
  <c r="Z81" i="4" s="1"/>
  <c r="Y79" i="4"/>
  <c r="X79" i="4" s="1"/>
  <c r="Y60" i="4"/>
  <c r="X60" i="4" s="1"/>
  <c r="AC49" i="4"/>
  <c r="AB49" i="4" s="1"/>
  <c r="U30" i="4"/>
  <c r="T30" i="4" s="1"/>
  <c r="AC23" i="4"/>
  <c r="AB23" i="4" s="1"/>
  <c r="U22" i="4"/>
  <c r="T22" i="4" s="1"/>
  <c r="S22" i="4" s="1"/>
  <c r="Y18" i="4"/>
  <c r="X18" i="4" s="1"/>
  <c r="Z18" i="4" s="1"/>
  <c r="AC16" i="4"/>
  <c r="AB16" i="4" s="1"/>
  <c r="AC7" i="4"/>
  <c r="AB7" i="4" s="1"/>
  <c r="AK61" i="4"/>
  <c r="AJ61" i="4" s="1"/>
  <c r="AG61" i="4"/>
  <c r="AF61" i="4" s="1"/>
  <c r="AG12" i="4"/>
  <c r="AF12" i="4" s="1"/>
  <c r="AK12" i="4"/>
  <c r="AJ12" i="4" s="1"/>
  <c r="AG20" i="4"/>
  <c r="AF20" i="4" s="1"/>
  <c r="AK20" i="4"/>
  <c r="AJ20" i="4" s="1"/>
  <c r="AG28" i="4"/>
  <c r="AF28" i="4" s="1"/>
  <c r="AK28" i="4"/>
  <c r="AJ28" i="4" s="1"/>
  <c r="AG35" i="4"/>
  <c r="AF35" i="4" s="1"/>
  <c r="AK35" i="4"/>
  <c r="AJ35" i="4" s="1"/>
  <c r="D58" i="4"/>
  <c r="AK62" i="4"/>
  <c r="AJ62" i="4" s="1"/>
  <c r="AG62" i="4"/>
  <c r="AF62" i="4" s="1"/>
  <c r="AK73" i="4"/>
  <c r="AJ73" i="4" s="1"/>
  <c r="AG73" i="4"/>
  <c r="AF73" i="4" s="1"/>
  <c r="D101" i="4"/>
  <c r="AC4" i="4"/>
  <c r="Y109" i="4"/>
  <c r="X109" i="4" s="1"/>
  <c r="U104" i="4"/>
  <c r="T104" i="4" s="1"/>
  <c r="Y101" i="4"/>
  <c r="X101" i="4" s="1"/>
  <c r="AC98" i="4"/>
  <c r="AB98" i="4" s="1"/>
  <c r="AD98" i="4" s="1"/>
  <c r="AC90" i="4"/>
  <c r="AB90" i="4" s="1"/>
  <c r="AA90" i="4" s="1"/>
  <c r="U79" i="4"/>
  <c r="T79" i="4" s="1"/>
  <c r="U62" i="4"/>
  <c r="T62" i="4" s="1"/>
  <c r="AC57" i="4"/>
  <c r="AB57" i="4" s="1"/>
  <c r="AC53" i="4"/>
  <c r="AB53" i="4" s="1"/>
  <c r="Y49" i="4"/>
  <c r="X49" i="4" s="1"/>
  <c r="AC40" i="4"/>
  <c r="AB40" i="4" s="1"/>
  <c r="U28" i="4"/>
  <c r="T28" i="4" s="1"/>
  <c r="S28" i="4" s="1"/>
  <c r="U20" i="4"/>
  <c r="T20" i="4" s="1"/>
  <c r="S20" i="4" s="1"/>
  <c r="AG19" i="4"/>
  <c r="AF19" i="4" s="1"/>
  <c r="AK19" i="4"/>
  <c r="AJ19" i="4" s="1"/>
  <c r="AK9" i="4"/>
  <c r="AJ9" i="4" s="1"/>
  <c r="AG9" i="4"/>
  <c r="AF9" i="4" s="1"/>
  <c r="AK66" i="4"/>
  <c r="AJ66" i="4" s="1"/>
  <c r="AG66" i="4"/>
  <c r="AF66" i="4" s="1"/>
  <c r="AG69" i="4"/>
  <c r="AF69" i="4" s="1"/>
  <c r="AK69" i="4"/>
  <c r="AJ69" i="4" s="1"/>
  <c r="AG77" i="4"/>
  <c r="AF77" i="4" s="1"/>
  <c r="AK77" i="4"/>
  <c r="AJ77" i="4" s="1"/>
  <c r="AG84" i="4"/>
  <c r="AF84" i="4" s="1"/>
  <c r="AK84" i="4"/>
  <c r="AJ84" i="4" s="1"/>
  <c r="AK91" i="4"/>
  <c r="AJ91" i="4" s="1"/>
  <c r="AG91" i="4"/>
  <c r="AF91" i="4" s="1"/>
  <c r="AG102" i="4"/>
  <c r="AF102" i="4" s="1"/>
  <c r="AK102" i="4"/>
  <c r="AJ102" i="4" s="1"/>
  <c r="U101" i="4"/>
  <c r="T101" i="4" s="1"/>
  <c r="AC95" i="4"/>
  <c r="AB95" i="4" s="1"/>
  <c r="Y90" i="4"/>
  <c r="X90" i="4" s="1"/>
  <c r="AC74" i="4"/>
  <c r="AB74" i="4" s="1"/>
  <c r="Y68" i="4"/>
  <c r="X68" i="4" s="1"/>
  <c r="Z68" i="4" s="1"/>
  <c r="AC66" i="4"/>
  <c r="AB66" i="4" s="1"/>
  <c r="AD66" i="4" s="1"/>
  <c r="AC61" i="4"/>
  <c r="AB61" i="4" s="1"/>
  <c r="Y57" i="4"/>
  <c r="X57" i="4" s="1"/>
  <c r="Y53" i="4"/>
  <c r="X53" i="4" s="1"/>
  <c r="AC42" i="4"/>
  <c r="AB42" i="4" s="1"/>
  <c r="Y40" i="4"/>
  <c r="X40" i="4" s="1"/>
  <c r="U35" i="4"/>
  <c r="T35" i="4" s="1"/>
  <c r="AC29" i="4"/>
  <c r="AB29" i="4" s="1"/>
  <c r="AA29" i="4" s="1"/>
  <c r="AC19" i="4"/>
  <c r="AB19" i="4" s="1"/>
  <c r="AD19" i="4" s="1"/>
  <c r="U18" i="4"/>
  <c r="T18" i="4" s="1"/>
  <c r="AC12" i="4"/>
  <c r="AB12" i="4" s="1"/>
  <c r="U9" i="4"/>
  <c r="T9" i="4" s="1"/>
  <c r="AG7" i="4"/>
  <c r="AF7" i="4" s="1"/>
  <c r="AK7" i="4"/>
  <c r="AJ7" i="4" s="1"/>
  <c r="AG13" i="4"/>
  <c r="AF13" i="4" s="1"/>
  <c r="AK13" i="4"/>
  <c r="AJ13" i="4" s="1"/>
  <c r="AK16" i="4"/>
  <c r="AJ16" i="4" s="1"/>
  <c r="AG16" i="4"/>
  <c r="AF16" i="4" s="1"/>
  <c r="AK23" i="4"/>
  <c r="AJ23" i="4" s="1"/>
  <c r="AG23" i="4"/>
  <c r="AF23" i="4" s="1"/>
  <c r="AG6" i="4"/>
  <c r="AF6" i="4" s="1"/>
  <c r="AK6" i="4"/>
  <c r="AJ6" i="4" s="1"/>
  <c r="AK17" i="4"/>
  <c r="AJ17" i="4" s="1"/>
  <c r="AG17" i="4"/>
  <c r="AF17" i="4" s="1"/>
  <c r="AG21" i="4"/>
  <c r="AF21" i="4" s="1"/>
  <c r="AK21" i="4"/>
  <c r="AJ21" i="4" s="1"/>
  <c r="AK32" i="4"/>
  <c r="AJ32" i="4" s="1"/>
  <c r="AG32" i="4"/>
  <c r="AF32" i="4" s="1"/>
  <c r="AG36" i="4"/>
  <c r="AF36" i="4" s="1"/>
  <c r="AK36" i="4"/>
  <c r="AJ36" i="4" s="1"/>
  <c r="AG44" i="4"/>
  <c r="AF44" i="4" s="1"/>
  <c r="AK44" i="4"/>
  <c r="AJ44" i="4" s="1"/>
  <c r="D48" i="4"/>
  <c r="M52" i="4"/>
  <c r="L52" i="4" s="1"/>
  <c r="AG52" i="4"/>
  <c r="AF52" i="4" s="1"/>
  <c r="AK52" i="4"/>
  <c r="AJ52" i="4" s="1"/>
  <c r="AG59" i="4"/>
  <c r="AF59" i="4" s="1"/>
  <c r="AK59" i="4"/>
  <c r="AJ59" i="4" s="1"/>
  <c r="D66" i="4"/>
  <c r="D70" i="4"/>
  <c r="AK98" i="4"/>
  <c r="AJ98" i="4" s="1"/>
  <c r="AG98" i="4"/>
  <c r="AF98" i="4" s="1"/>
  <c r="AC108" i="4"/>
  <c r="AB108" i="4" s="1"/>
  <c r="AC100" i="4"/>
  <c r="AB100" i="4" s="1"/>
  <c r="AA100" i="4" s="1"/>
  <c r="U98" i="4"/>
  <c r="T98" i="4" s="1"/>
  <c r="U90" i="4"/>
  <c r="T90" i="4" s="1"/>
  <c r="V90" i="4" s="1"/>
  <c r="Y74" i="4"/>
  <c r="X74" i="4" s="1"/>
  <c r="U68" i="4"/>
  <c r="T68" i="4" s="1"/>
  <c r="V68" i="4" s="1"/>
  <c r="Y66" i="4"/>
  <c r="X66" i="4" s="1"/>
  <c r="Z66" i="4" s="1"/>
  <c r="Y61" i="4"/>
  <c r="X61" i="4" s="1"/>
  <c r="AC59" i="4"/>
  <c r="AB59" i="4" s="1"/>
  <c r="U53" i="4"/>
  <c r="T53" i="4" s="1"/>
  <c r="Y42" i="4"/>
  <c r="X42" i="4" s="1"/>
  <c r="U40" i="4"/>
  <c r="T40" i="4" s="1"/>
  <c r="AC34" i="4"/>
  <c r="AB34" i="4" s="1"/>
  <c r="U23" i="4"/>
  <c r="T23" i="4" s="1"/>
  <c r="V23" i="4" s="1"/>
  <c r="Y21" i="4"/>
  <c r="X21" i="4" s="1"/>
  <c r="Z21" i="4" s="1"/>
  <c r="AC17" i="4"/>
  <c r="AB17" i="4" s="1"/>
  <c r="U16" i="4"/>
  <c r="T16" i="4" s="1"/>
  <c r="Y12" i="4"/>
  <c r="X12" i="4" s="1"/>
  <c r="AC10" i="4"/>
  <c r="AB10" i="4" s="1"/>
  <c r="U7" i="4"/>
  <c r="T7" i="4" s="1"/>
  <c r="AK39" i="4"/>
  <c r="AJ39" i="4" s="1"/>
  <c r="AG39" i="4"/>
  <c r="AF39" i="4" s="1"/>
  <c r="AK78" i="4"/>
  <c r="AJ78" i="4" s="1"/>
  <c r="AG78" i="4"/>
  <c r="AF78" i="4" s="1"/>
  <c r="D85" i="4"/>
  <c r="AK95" i="4"/>
  <c r="AJ95" i="4" s="1"/>
  <c r="AG95" i="4"/>
  <c r="AF95" i="4" s="1"/>
  <c r="AK99" i="4"/>
  <c r="AJ99" i="4" s="1"/>
  <c r="AG99" i="4"/>
  <c r="AF99" i="4" s="1"/>
  <c r="D107" i="4"/>
  <c r="D111" i="4"/>
  <c r="AC97" i="4"/>
  <c r="AB97" i="4" s="1"/>
  <c r="U95" i="4"/>
  <c r="T95" i="4" s="1"/>
  <c r="Y78" i="4"/>
  <c r="X78" i="4" s="1"/>
  <c r="Z78" i="4" s="1"/>
  <c r="AC69" i="4"/>
  <c r="AB69" i="4" s="1"/>
  <c r="U66" i="4"/>
  <c r="T66" i="4" s="1"/>
  <c r="Y59" i="4"/>
  <c r="X59" i="4" s="1"/>
  <c r="AC52" i="4"/>
  <c r="AB52" i="4" s="1"/>
  <c r="AD52" i="4" s="1"/>
  <c r="Y44" i="4"/>
  <c r="X44" i="4" s="1"/>
  <c r="W44" i="4" s="1"/>
  <c r="U42" i="4"/>
  <c r="T42" i="4" s="1"/>
  <c r="Y36" i="4"/>
  <c r="X36" i="4" s="1"/>
  <c r="AC32" i="4"/>
  <c r="AB32" i="4" s="1"/>
  <c r="U21" i="4"/>
  <c r="T21" i="4" s="1"/>
  <c r="Y19" i="4"/>
  <c r="X19" i="4" s="1"/>
  <c r="AC15" i="4"/>
  <c r="AB15" i="4" s="1"/>
  <c r="AC8" i="4"/>
  <c r="AB8" i="4" s="1"/>
  <c r="AA8" i="4" s="1"/>
  <c r="AK41" i="4"/>
  <c r="AJ41" i="4" s="1"/>
  <c r="AG41" i="4"/>
  <c r="AF41" i="4" s="1"/>
  <c r="AK57" i="4"/>
  <c r="AJ57" i="4" s="1"/>
  <c r="AG57" i="4"/>
  <c r="AF57" i="4" s="1"/>
  <c r="AG94" i="4"/>
  <c r="AF94" i="4" s="1"/>
  <c r="AK94" i="4"/>
  <c r="AJ94" i="4" s="1"/>
  <c r="U94" i="4"/>
  <c r="T94" i="4" s="1"/>
  <c r="AK10" i="4"/>
  <c r="AJ10" i="4" s="1"/>
  <c r="AG10" i="4"/>
  <c r="AF10" i="4" s="1"/>
  <c r="AK29" i="4"/>
  <c r="AJ29" i="4" s="1"/>
  <c r="AG29" i="4"/>
  <c r="AF29" i="4" s="1"/>
  <c r="Q37" i="4"/>
  <c r="P37" i="4" s="1"/>
  <c r="AG37" i="4"/>
  <c r="AF37" i="4" s="1"/>
  <c r="AK37" i="4"/>
  <c r="AJ37" i="4" s="1"/>
  <c r="AK49" i="4"/>
  <c r="AJ49" i="4" s="1"/>
  <c r="AG49" i="4"/>
  <c r="AF49" i="4" s="1"/>
  <c r="AG60" i="4"/>
  <c r="AF60" i="4" s="1"/>
  <c r="AK60" i="4"/>
  <c r="AJ60" i="4" s="1"/>
  <c r="AK74" i="4"/>
  <c r="AJ74" i="4" s="1"/>
  <c r="AG74" i="4"/>
  <c r="AF74" i="4" s="1"/>
  <c r="I81" i="4"/>
  <c r="H81" i="4" s="1"/>
  <c r="G81" i="4" s="1"/>
  <c r="AK81" i="4"/>
  <c r="AJ81" i="4" s="1"/>
  <c r="AG81" i="4"/>
  <c r="AF81" i="4" s="1"/>
  <c r="AK96" i="4"/>
  <c r="AJ96" i="4" s="1"/>
  <c r="AG96" i="4"/>
  <c r="AF96" i="4" s="1"/>
  <c r="Y97" i="4"/>
  <c r="X97" i="4" s="1"/>
  <c r="AC94" i="4"/>
  <c r="AB94" i="4" s="1"/>
  <c r="AC84" i="4"/>
  <c r="AB84" i="4" s="1"/>
  <c r="AD84" i="4" s="1"/>
  <c r="U78" i="4"/>
  <c r="T78" i="4" s="1"/>
  <c r="V78" i="4" s="1"/>
  <c r="AC73" i="4"/>
  <c r="AB73" i="4" s="1"/>
  <c r="AA73" i="4" s="1"/>
  <c r="Y69" i="4"/>
  <c r="X69" i="4" s="1"/>
  <c r="AC62" i="4"/>
  <c r="AB62" i="4" s="1"/>
  <c r="AD62" i="4" s="1"/>
  <c r="U61" i="4"/>
  <c r="T61" i="4" s="1"/>
  <c r="V61" i="4" s="1"/>
  <c r="U59" i="4"/>
  <c r="T59" i="4" s="1"/>
  <c r="AC56" i="4"/>
  <c r="AB56" i="4" s="1"/>
  <c r="Y52" i="4"/>
  <c r="X52" i="4" s="1"/>
  <c r="U44" i="4"/>
  <c r="T44" i="4" s="1"/>
  <c r="AC41" i="4"/>
  <c r="AB41" i="4" s="1"/>
  <c r="AC39" i="4"/>
  <c r="AB39" i="4" s="1"/>
  <c r="U36" i="4"/>
  <c r="T36" i="4" s="1"/>
  <c r="V36" i="4" s="1"/>
  <c r="Y34" i="4"/>
  <c r="X34" i="4" s="1"/>
  <c r="W34" i="4" s="1"/>
  <c r="AC30" i="4"/>
  <c r="AB30" i="4" s="1"/>
  <c r="AA30" i="4" s="1"/>
  <c r="U29" i="4"/>
  <c r="T29" i="4" s="1"/>
  <c r="AC22" i="4"/>
  <c r="AB22" i="4" s="1"/>
  <c r="U19" i="4"/>
  <c r="T19" i="4" s="1"/>
  <c r="S19" i="4" s="1"/>
  <c r="Y17" i="4"/>
  <c r="X17" i="4" s="1"/>
  <c r="AC13" i="4"/>
  <c r="AB13" i="4" s="1"/>
  <c r="U12" i="4"/>
  <c r="T12" i="4" s="1"/>
  <c r="S12" i="4" s="1"/>
  <c r="Y8" i="4"/>
  <c r="X8" i="4" s="1"/>
  <c r="W8" i="4" s="1"/>
  <c r="AC6" i="4"/>
  <c r="AB6" i="4" s="1"/>
  <c r="AD6" i="4" s="1"/>
  <c r="V74" i="4"/>
  <c r="S74" i="4"/>
  <c r="V82" i="4"/>
  <c r="S82" i="4"/>
  <c r="Z79" i="4"/>
  <c r="W79" i="4"/>
  <c r="AD104" i="4"/>
  <c r="AA104" i="4"/>
  <c r="V102" i="4"/>
  <c r="S102" i="4"/>
  <c r="Z99" i="4"/>
  <c r="W99" i="4"/>
  <c r="V94" i="4"/>
  <c r="S94" i="4"/>
  <c r="Z91" i="4"/>
  <c r="W91" i="4"/>
  <c r="Z82" i="4"/>
  <c r="W82" i="4"/>
  <c r="AD77" i="4"/>
  <c r="AA77" i="4"/>
  <c r="Z69" i="4"/>
  <c r="W69" i="4"/>
  <c r="AD56" i="4"/>
  <c r="AA56" i="4"/>
  <c r="AA109" i="4"/>
  <c r="AD109" i="4"/>
  <c r="W104" i="4"/>
  <c r="Z104" i="4"/>
  <c r="AA101" i="4"/>
  <c r="AD101" i="4"/>
  <c r="V99" i="4"/>
  <c r="S99" i="4"/>
  <c r="S91" i="4"/>
  <c r="V91" i="4"/>
  <c r="V79" i="4"/>
  <c r="S79" i="4"/>
  <c r="Z77" i="4"/>
  <c r="W77" i="4"/>
  <c r="V69" i="4"/>
  <c r="S69" i="4"/>
  <c r="AD90" i="4"/>
  <c r="S109" i="4"/>
  <c r="V109" i="4"/>
  <c r="S101" i="4"/>
  <c r="V101" i="4"/>
  <c r="W98" i="4"/>
  <c r="Z98" i="4"/>
  <c r="AA95" i="4"/>
  <c r="AD95" i="4"/>
  <c r="Z90" i="4"/>
  <c r="W90" i="4"/>
  <c r="AD73" i="4"/>
  <c r="V108" i="4"/>
  <c r="S108" i="4"/>
  <c r="Z109" i="4"/>
  <c r="W109" i="4"/>
  <c r="V104" i="4"/>
  <c r="S104" i="4"/>
  <c r="V96" i="4"/>
  <c r="S96" i="4"/>
  <c r="V77" i="4"/>
  <c r="S77" i="4"/>
  <c r="AD108" i="4"/>
  <c r="AA108" i="4"/>
  <c r="AD100" i="4"/>
  <c r="V98" i="4"/>
  <c r="S98" i="4"/>
  <c r="Z95" i="4"/>
  <c r="W95" i="4"/>
  <c r="AD81" i="4"/>
  <c r="AA81" i="4"/>
  <c r="V62" i="4"/>
  <c r="S62" i="4"/>
  <c r="AD40" i="4"/>
  <c r="AA40" i="4"/>
  <c r="Z105" i="4"/>
  <c r="W105" i="4"/>
  <c r="Z101" i="4"/>
  <c r="W101" i="4"/>
  <c r="Z108" i="4"/>
  <c r="W108" i="4"/>
  <c r="W100" i="4"/>
  <c r="Z100" i="4"/>
  <c r="AD97" i="4"/>
  <c r="AA97" i="4"/>
  <c r="V95" i="4"/>
  <c r="S95" i="4"/>
  <c r="AD79" i="4"/>
  <c r="AA79" i="4"/>
  <c r="Z53" i="4"/>
  <c r="W53" i="4"/>
  <c r="AD42" i="4"/>
  <c r="AA42" i="4"/>
  <c r="V100" i="4"/>
  <c r="S100" i="4"/>
  <c r="Z97" i="4"/>
  <c r="W97" i="4"/>
  <c r="AD94" i="4"/>
  <c r="AA94" i="4"/>
  <c r="AD74" i="4"/>
  <c r="AA74" i="4"/>
  <c r="V105" i="4"/>
  <c r="S105" i="4"/>
  <c r="W102" i="4"/>
  <c r="Z102" i="4"/>
  <c r="AD99" i="4"/>
  <c r="AA99" i="4"/>
  <c r="S97" i="4"/>
  <c r="V97" i="4"/>
  <c r="W94" i="4"/>
  <c r="Z94" i="4"/>
  <c r="Z84" i="4"/>
  <c r="W84" i="4"/>
  <c r="AD82" i="4"/>
  <c r="AA82" i="4"/>
  <c r="Z74" i="4"/>
  <c r="W74" i="4"/>
  <c r="AD69" i="4"/>
  <c r="AA69" i="4"/>
  <c r="Z59" i="4"/>
  <c r="W59" i="4"/>
  <c r="V42" i="4"/>
  <c r="S42" i="4"/>
  <c r="S57" i="4"/>
  <c r="V57" i="4"/>
  <c r="Z39" i="4"/>
  <c r="W39" i="4"/>
  <c r="S59" i="4"/>
  <c r="V59" i="4"/>
  <c r="Z57" i="4"/>
  <c r="W57" i="4"/>
  <c r="AA53" i="4"/>
  <c r="AD53" i="4"/>
  <c r="V52" i="4"/>
  <c r="S52" i="4"/>
  <c r="Z41" i="4"/>
  <c r="W41" i="4"/>
  <c r="W32" i="4"/>
  <c r="Z32" i="4"/>
  <c r="AD30" i="4"/>
  <c r="AA20" i="4"/>
  <c r="AD20" i="4"/>
  <c r="V19" i="4"/>
  <c r="W15" i="4"/>
  <c r="Z15" i="4"/>
  <c r="AD13" i="4"/>
  <c r="AA13" i="4"/>
  <c r="S10" i="4"/>
  <c r="V10" i="4"/>
  <c r="S41" i="4"/>
  <c r="V41" i="4"/>
  <c r="Z22" i="4"/>
  <c r="W22" i="4"/>
  <c r="Z6" i="4"/>
  <c r="W6" i="4"/>
  <c r="W86" i="4"/>
  <c r="S81" i="4"/>
  <c r="S73" i="4"/>
  <c r="W60" i="4"/>
  <c r="Z60" i="4"/>
  <c r="AA49" i="4"/>
  <c r="AD49" i="4"/>
  <c r="Z44" i="4"/>
  <c r="S39" i="4"/>
  <c r="V39" i="4"/>
  <c r="Z37" i="4"/>
  <c r="W37" i="4"/>
  <c r="V32" i="4"/>
  <c r="S32" i="4"/>
  <c r="W28" i="4"/>
  <c r="Z28" i="4"/>
  <c r="Z20" i="4"/>
  <c r="W20" i="4"/>
  <c r="AA16" i="4"/>
  <c r="AD16" i="4"/>
  <c r="V15" i="4"/>
  <c r="S15" i="4"/>
  <c r="AD9" i="4"/>
  <c r="AA9" i="4"/>
  <c r="S6" i="4"/>
  <c r="V6" i="4"/>
  <c r="AA18" i="4"/>
  <c r="AD18" i="4"/>
  <c r="S53" i="4"/>
  <c r="V53" i="4"/>
  <c r="W42" i="4"/>
  <c r="Z42" i="4"/>
  <c r="S37" i="4"/>
  <c r="V37" i="4"/>
  <c r="Z35" i="4"/>
  <c r="W35" i="4"/>
  <c r="V30" i="4"/>
  <c r="S30" i="4"/>
  <c r="AD23" i="4"/>
  <c r="AA23" i="4"/>
  <c r="V13" i="4"/>
  <c r="S13" i="4"/>
  <c r="AD7" i="4"/>
  <c r="AA7" i="4"/>
  <c r="V17" i="4"/>
  <c r="S17" i="4"/>
  <c r="AA61" i="4"/>
  <c r="AD61" i="4"/>
  <c r="V60" i="4"/>
  <c r="S60" i="4"/>
  <c r="W56" i="4"/>
  <c r="Z56" i="4"/>
  <c r="Z49" i="4"/>
  <c r="W49" i="4"/>
  <c r="V44" i="4"/>
  <c r="S44" i="4"/>
  <c r="W40" i="4"/>
  <c r="Z40" i="4"/>
  <c r="AD38" i="4"/>
  <c r="AA38" i="4"/>
  <c r="S35" i="4"/>
  <c r="V35" i="4"/>
  <c r="W23" i="4"/>
  <c r="Z23" i="4"/>
  <c r="AD21" i="4"/>
  <c r="AA21" i="4"/>
  <c r="S18" i="4"/>
  <c r="V18" i="4"/>
  <c r="Z16" i="4"/>
  <c r="W16" i="4"/>
  <c r="AA12" i="4"/>
  <c r="AD12" i="4"/>
  <c r="W7" i="4"/>
  <c r="Z7" i="4"/>
  <c r="W62" i="4"/>
  <c r="Z62" i="4"/>
  <c r="AD28" i="4"/>
  <c r="AA28" i="4"/>
  <c r="S78" i="4"/>
  <c r="AA59" i="4"/>
  <c r="AD59" i="4"/>
  <c r="S49" i="4"/>
  <c r="V49" i="4"/>
  <c r="W38" i="4"/>
  <c r="Z38" i="4"/>
  <c r="AD36" i="4"/>
  <c r="AA36" i="4"/>
  <c r="W21" i="4"/>
  <c r="S16" i="4"/>
  <c r="V16" i="4"/>
  <c r="V9" i="4"/>
  <c r="S9" i="4"/>
  <c r="W30" i="4"/>
  <c r="Z30" i="4"/>
  <c r="Z61" i="4"/>
  <c r="W61" i="4"/>
  <c r="AA57" i="4"/>
  <c r="AD57" i="4"/>
  <c r="V56" i="4"/>
  <c r="S56" i="4"/>
  <c r="W52" i="4"/>
  <c r="Z52" i="4"/>
  <c r="AA41" i="4"/>
  <c r="AD41" i="4"/>
  <c r="V40" i="4"/>
  <c r="S40" i="4"/>
  <c r="W36" i="4"/>
  <c r="Z36" i="4"/>
  <c r="AD34" i="4"/>
  <c r="AA34" i="4"/>
  <c r="Z29" i="4"/>
  <c r="W29" i="4"/>
  <c r="W19" i="4"/>
  <c r="Z19" i="4"/>
  <c r="AD17" i="4"/>
  <c r="AA17" i="4"/>
  <c r="Z12" i="4"/>
  <c r="W12" i="4"/>
  <c r="V7" i="4"/>
  <c r="S7" i="4"/>
  <c r="AD60" i="4"/>
  <c r="AA60" i="4"/>
  <c r="AD44" i="4"/>
  <c r="AA44" i="4"/>
  <c r="V34" i="4"/>
  <c r="S90" i="4"/>
  <c r="AA86" i="4"/>
  <c r="S84" i="4"/>
  <c r="W81" i="4"/>
  <c r="AA78" i="4"/>
  <c r="W73" i="4"/>
  <c r="S61" i="4"/>
  <c r="AA39" i="4"/>
  <c r="AD39" i="4"/>
  <c r="V38" i="4"/>
  <c r="S38" i="4"/>
  <c r="AD32" i="4"/>
  <c r="AA32" i="4"/>
  <c r="S29" i="4"/>
  <c r="V29" i="4"/>
  <c r="AA22" i="4"/>
  <c r="AD22" i="4"/>
  <c r="V21" i="4"/>
  <c r="S21" i="4"/>
  <c r="W17" i="4"/>
  <c r="Z17" i="4"/>
  <c r="AD15" i="4"/>
  <c r="AA15" i="4"/>
  <c r="Z10" i="4"/>
  <c r="W10" i="4"/>
  <c r="W13" i="4"/>
  <c r="Z13" i="4"/>
  <c r="AA10" i="4"/>
  <c r="AD10" i="4"/>
  <c r="W9" i="4"/>
  <c r="Z9" i="4"/>
  <c r="S8" i="4"/>
  <c r="V8" i="4"/>
  <c r="AA6" i="4"/>
  <c r="I105" i="4"/>
  <c r="H105" i="4" s="1"/>
  <c r="G105" i="4" s="1"/>
  <c r="M105" i="4"/>
  <c r="L105" i="4" s="1"/>
  <c r="K105" i="4" s="1"/>
  <c r="I66" i="4"/>
  <c r="H66" i="4" s="1"/>
  <c r="J66" i="4" s="1"/>
  <c r="I102" i="4"/>
  <c r="H102" i="4" s="1"/>
  <c r="G102" i="4" s="1"/>
  <c r="M97" i="4"/>
  <c r="L97" i="4" s="1"/>
  <c r="K97" i="4" s="1"/>
  <c r="Q97" i="4"/>
  <c r="P97" i="4" s="1"/>
  <c r="O97" i="4" s="1"/>
  <c r="I109" i="4"/>
  <c r="H109" i="4" s="1"/>
  <c r="G109" i="4" s="1"/>
  <c r="M109" i="4"/>
  <c r="L109" i="4" s="1"/>
  <c r="N109" i="4" s="1"/>
  <c r="I79" i="4"/>
  <c r="H79" i="4" s="1"/>
  <c r="G79" i="4" s="1"/>
  <c r="D7" i="4"/>
  <c r="D64" i="4"/>
  <c r="D76" i="4"/>
  <c r="Q94" i="4"/>
  <c r="P94" i="4" s="1"/>
  <c r="O94" i="4" s="1"/>
  <c r="D20" i="4"/>
  <c r="D97" i="4"/>
  <c r="D102" i="4"/>
  <c r="D110" i="4"/>
  <c r="D27" i="4"/>
  <c r="D33" i="4"/>
  <c r="D51" i="4"/>
  <c r="D53" i="4"/>
  <c r="E54" i="4"/>
  <c r="I54" i="4" s="1"/>
  <c r="H54" i="4" s="1"/>
  <c r="E58" i="4"/>
  <c r="E70" i="4"/>
  <c r="D93" i="4"/>
  <c r="E106" i="4"/>
  <c r="I106" i="4" s="1"/>
  <c r="H106" i="4" s="1"/>
  <c r="D5" i="4"/>
  <c r="E14" i="4"/>
  <c r="I53" i="4"/>
  <c r="H53" i="4" s="1"/>
  <c r="D71" i="4"/>
  <c r="D80" i="4"/>
  <c r="D109" i="4"/>
  <c r="D103" i="4"/>
  <c r="D105" i="4"/>
  <c r="D28" i="4"/>
  <c r="D52" i="4"/>
  <c r="M53" i="4"/>
  <c r="L53" i="4" s="1"/>
  <c r="Q57" i="4"/>
  <c r="P57" i="4" s="1"/>
  <c r="D72" i="4"/>
  <c r="D75" i="4"/>
  <c r="M95" i="4"/>
  <c r="L95" i="4" s="1"/>
  <c r="E107" i="4"/>
  <c r="I107" i="4" s="1"/>
  <c r="H107" i="4" s="1"/>
  <c r="J107" i="4" s="1"/>
  <c r="D12" i="4"/>
  <c r="D31" i="4"/>
  <c r="D45" i="4"/>
  <c r="Q53" i="4"/>
  <c r="P53" i="4" s="1"/>
  <c r="O53" i="4" s="1"/>
  <c r="E83" i="4"/>
  <c r="D94" i="4"/>
  <c r="E103" i="4"/>
  <c r="I103" i="4" s="1"/>
  <c r="H103" i="4" s="1"/>
  <c r="Y4" i="4"/>
  <c r="X4" i="4" s="1"/>
  <c r="Q60" i="4"/>
  <c r="P60" i="4" s="1"/>
  <c r="R60" i="4" s="1"/>
  <c r="M60" i="4"/>
  <c r="L60" i="4" s="1"/>
  <c r="I60" i="4"/>
  <c r="H60" i="4" s="1"/>
  <c r="J60" i="4" s="1"/>
  <c r="M19" i="4"/>
  <c r="L19" i="4" s="1"/>
  <c r="K19" i="4" s="1"/>
  <c r="I19" i="4"/>
  <c r="H19" i="4" s="1"/>
  <c r="M13" i="4"/>
  <c r="L13" i="4" s="1"/>
  <c r="K13" i="4" s="1"/>
  <c r="I13" i="4"/>
  <c r="H13" i="4" s="1"/>
  <c r="M17" i="4"/>
  <c r="L17" i="4" s="1"/>
  <c r="K17" i="4" s="1"/>
  <c r="I17" i="4"/>
  <c r="H17" i="4" s="1"/>
  <c r="Q101" i="4"/>
  <c r="P101" i="4" s="1"/>
  <c r="R101" i="4" s="1"/>
  <c r="M101" i="4"/>
  <c r="L101" i="4" s="1"/>
  <c r="I101" i="4"/>
  <c r="H101" i="4" s="1"/>
  <c r="Q110" i="4"/>
  <c r="P110" i="4" s="1"/>
  <c r="O110" i="4" s="1"/>
  <c r="M15" i="4"/>
  <c r="L15" i="4" s="1"/>
  <c r="K15" i="4" s="1"/>
  <c r="I15" i="4"/>
  <c r="H15" i="4" s="1"/>
  <c r="Q62" i="4"/>
  <c r="P62" i="4" s="1"/>
  <c r="O62" i="4" s="1"/>
  <c r="M62" i="4"/>
  <c r="L62" i="4" s="1"/>
  <c r="I62" i="4"/>
  <c r="H62" i="4" s="1"/>
  <c r="J62" i="4" s="1"/>
  <c r="Q99" i="4"/>
  <c r="P99" i="4" s="1"/>
  <c r="M99" i="4"/>
  <c r="L99" i="4" s="1"/>
  <c r="N99" i="4" s="1"/>
  <c r="I99" i="4"/>
  <c r="H99" i="4" s="1"/>
  <c r="G99" i="4" s="1"/>
  <c r="D36" i="4"/>
  <c r="D8" i="4"/>
  <c r="M23" i="4"/>
  <c r="L23" i="4" s="1"/>
  <c r="K23" i="4" s="1"/>
  <c r="E5" i="4"/>
  <c r="D9" i="4"/>
  <c r="D10" i="4"/>
  <c r="I21" i="4"/>
  <c r="H21" i="4" s="1"/>
  <c r="E26" i="4"/>
  <c r="Q26" i="4" s="1"/>
  <c r="P26" i="4" s="1"/>
  <c r="D29" i="4"/>
  <c r="D34" i="4"/>
  <c r="E51" i="4"/>
  <c r="I52" i="4"/>
  <c r="H52" i="4" s="1"/>
  <c r="J52" i="4" s="1"/>
  <c r="I56" i="4"/>
  <c r="H56" i="4" s="1"/>
  <c r="J56" i="4" s="1"/>
  <c r="D59" i="4"/>
  <c r="E64" i="4"/>
  <c r="G66" i="4"/>
  <c r="D73" i="4"/>
  <c r="E75" i="4"/>
  <c r="Q75" i="4" s="1"/>
  <c r="P75" i="4" s="1"/>
  <c r="D78" i="4"/>
  <c r="E80" i="4"/>
  <c r="Q80" i="4" s="1"/>
  <c r="P80" i="4" s="1"/>
  <c r="D91" i="4"/>
  <c r="E93" i="4"/>
  <c r="Q102" i="4"/>
  <c r="P102" i="4" s="1"/>
  <c r="M21" i="4"/>
  <c r="L21" i="4" s="1"/>
  <c r="K21" i="4" s="1"/>
  <c r="D42" i="4"/>
  <c r="M66" i="4"/>
  <c r="L66" i="4" s="1"/>
  <c r="N66" i="4" s="1"/>
  <c r="I94" i="4"/>
  <c r="H94" i="4" s="1"/>
  <c r="G94" i="4" s="1"/>
  <c r="Q105" i="4"/>
  <c r="P105" i="4" s="1"/>
  <c r="R105" i="4" s="1"/>
  <c r="Q109" i="4"/>
  <c r="P109" i="4" s="1"/>
  <c r="R109" i="4" s="1"/>
  <c r="Q7" i="4"/>
  <c r="P7" i="4" s="1"/>
  <c r="O7" i="4" s="1"/>
  <c r="I9" i="4"/>
  <c r="H9" i="4" s="1"/>
  <c r="G9" i="4" s="1"/>
  <c r="E11" i="4"/>
  <c r="D13" i="4"/>
  <c r="D17" i="4"/>
  <c r="D18" i="4"/>
  <c r="Q21" i="4"/>
  <c r="P21" i="4" s="1"/>
  <c r="R21" i="4" s="1"/>
  <c r="D25" i="4"/>
  <c r="E27" i="4"/>
  <c r="Q27" i="4" s="1"/>
  <c r="P27" i="4" s="1"/>
  <c r="D32" i="4"/>
  <c r="D35" i="4"/>
  <c r="D40" i="4"/>
  <c r="E50" i="4"/>
  <c r="Q56" i="4"/>
  <c r="P56" i="4" s="1"/>
  <c r="I57" i="4"/>
  <c r="H57" i="4" s="1"/>
  <c r="G57" i="4" s="1"/>
  <c r="D60" i="4"/>
  <c r="Q66" i="4"/>
  <c r="P66" i="4" s="1"/>
  <c r="R66" i="4" s="1"/>
  <c r="D74" i="4"/>
  <c r="E76" i="4"/>
  <c r="D84" i="4"/>
  <c r="I91" i="4"/>
  <c r="H91" i="4" s="1"/>
  <c r="Q95" i="4"/>
  <c r="P95" i="4" s="1"/>
  <c r="I96" i="4"/>
  <c r="H96" i="4" s="1"/>
  <c r="G96" i="4" s="1"/>
  <c r="I97" i="4"/>
  <c r="H97" i="4" s="1"/>
  <c r="J97" i="4" s="1"/>
  <c r="I7" i="4"/>
  <c r="H7" i="4" s="1"/>
  <c r="J7" i="4" s="1"/>
  <c r="D4" i="4"/>
  <c r="Q9" i="4"/>
  <c r="P9" i="4" s="1"/>
  <c r="O9" i="4" s="1"/>
  <c r="D43" i="4"/>
  <c r="E45" i="4"/>
  <c r="E48" i="4"/>
  <c r="M57" i="4"/>
  <c r="L57" i="4" s="1"/>
  <c r="N57" i="4" s="1"/>
  <c r="D69" i="4"/>
  <c r="E71" i="4"/>
  <c r="D77" i="4"/>
  <c r="D87" i="4"/>
  <c r="M94" i="4"/>
  <c r="L94" i="4" s="1"/>
  <c r="N94" i="4" s="1"/>
  <c r="Q96" i="4"/>
  <c r="P96" i="4" s="1"/>
  <c r="D98" i="4"/>
  <c r="Q54" i="4"/>
  <c r="P54" i="4" s="1"/>
  <c r="M91" i="4"/>
  <c r="L91" i="4" s="1"/>
  <c r="K91" i="4" s="1"/>
  <c r="Q91" i="4"/>
  <c r="P91" i="4" s="1"/>
  <c r="D15" i="4"/>
  <c r="D19" i="4"/>
  <c r="D44" i="4"/>
  <c r="E46" i="4"/>
  <c r="Q46" i="4" s="1"/>
  <c r="P46" i="4" s="1"/>
  <c r="E72" i="4"/>
  <c r="J81" i="4"/>
  <c r="E85" i="4"/>
  <c r="I95" i="4"/>
  <c r="H95" i="4" s="1"/>
  <c r="J95" i="4" s="1"/>
  <c r="R97" i="4"/>
  <c r="D100" i="4"/>
  <c r="Q20" i="4"/>
  <c r="P20" i="4" s="1"/>
  <c r="M20" i="4"/>
  <c r="L20" i="4" s="1"/>
  <c r="I20" i="4"/>
  <c r="H20" i="4" s="1"/>
  <c r="G7" i="4"/>
  <c r="M12" i="4"/>
  <c r="L12" i="4" s="1"/>
  <c r="Q12" i="4"/>
  <c r="P12" i="4" s="1"/>
  <c r="I12" i="4"/>
  <c r="H12" i="4" s="1"/>
  <c r="Q22" i="4"/>
  <c r="P22" i="4" s="1"/>
  <c r="M22" i="4"/>
  <c r="L22" i="4" s="1"/>
  <c r="I22" i="4"/>
  <c r="H22" i="4" s="1"/>
  <c r="Q6" i="4"/>
  <c r="P6" i="4" s="1"/>
  <c r="I6" i="4"/>
  <c r="H6" i="4" s="1"/>
  <c r="M6" i="4"/>
  <c r="L6" i="4" s="1"/>
  <c r="O37" i="4"/>
  <c r="R37" i="4"/>
  <c r="Q8" i="4"/>
  <c r="P8" i="4" s="1"/>
  <c r="I8" i="4"/>
  <c r="H8" i="4" s="1"/>
  <c r="M8" i="4"/>
  <c r="L8" i="4" s="1"/>
  <c r="Q10" i="4"/>
  <c r="P10" i="4" s="1"/>
  <c r="I10" i="4"/>
  <c r="H10" i="4" s="1"/>
  <c r="M10" i="4"/>
  <c r="L10" i="4" s="1"/>
  <c r="T4" i="4"/>
  <c r="AB4" i="4"/>
  <c r="Q4" i="4"/>
  <c r="P4" i="4" s="1"/>
  <c r="I4" i="4"/>
  <c r="H4" i="4" s="1"/>
  <c r="M4" i="4"/>
  <c r="L4" i="4" s="1"/>
  <c r="M41" i="4"/>
  <c r="L41" i="4" s="1"/>
  <c r="Q41" i="4"/>
  <c r="P41" i="4" s="1"/>
  <c r="I41" i="4"/>
  <c r="H41" i="4" s="1"/>
  <c r="Q14" i="4"/>
  <c r="P14" i="4" s="1"/>
  <c r="Q16" i="4"/>
  <c r="P16" i="4" s="1"/>
  <c r="Q18" i="4"/>
  <c r="P18" i="4" s="1"/>
  <c r="I35" i="4"/>
  <c r="H35" i="4" s="1"/>
  <c r="M35" i="4"/>
  <c r="L35" i="4" s="1"/>
  <c r="I14" i="4"/>
  <c r="H14" i="4" s="1"/>
  <c r="I16" i="4"/>
  <c r="H16" i="4" s="1"/>
  <c r="N17" i="4"/>
  <c r="I18" i="4"/>
  <c r="H18" i="4" s="1"/>
  <c r="N19" i="4"/>
  <c r="E25" i="4"/>
  <c r="Q34" i="4"/>
  <c r="P34" i="4" s="1"/>
  <c r="M34" i="4"/>
  <c r="L34" i="4" s="1"/>
  <c r="I34" i="4"/>
  <c r="H34" i="4" s="1"/>
  <c r="Q38" i="4"/>
  <c r="P38" i="4" s="1"/>
  <c r="M38" i="4"/>
  <c r="L38" i="4" s="1"/>
  <c r="I38" i="4"/>
  <c r="H38" i="4" s="1"/>
  <c r="D47" i="4"/>
  <c r="E47" i="4"/>
  <c r="E33" i="4"/>
  <c r="M7" i="4"/>
  <c r="L7" i="4" s="1"/>
  <c r="M9" i="4"/>
  <c r="L9" i="4" s="1"/>
  <c r="M11" i="4"/>
  <c r="L11" i="4" s="1"/>
  <c r="Q13" i="4"/>
  <c r="P13" i="4" s="1"/>
  <c r="Q15" i="4"/>
  <c r="P15" i="4" s="1"/>
  <c r="Q17" i="4"/>
  <c r="P17" i="4" s="1"/>
  <c r="Q19" i="4"/>
  <c r="P19" i="4" s="1"/>
  <c r="E31" i="4"/>
  <c r="M32" i="4"/>
  <c r="L32" i="4" s="1"/>
  <c r="Q32" i="4"/>
  <c r="P32" i="4" s="1"/>
  <c r="I32" i="4"/>
  <c r="H32" i="4" s="1"/>
  <c r="Q35" i="4"/>
  <c r="P35" i="4" s="1"/>
  <c r="I37" i="4"/>
  <c r="H37" i="4" s="1"/>
  <c r="M37" i="4"/>
  <c r="L37" i="4" s="1"/>
  <c r="M49" i="4"/>
  <c r="L49" i="4" s="1"/>
  <c r="Q49" i="4"/>
  <c r="P49" i="4" s="1"/>
  <c r="I49" i="4"/>
  <c r="H49" i="4" s="1"/>
  <c r="M14" i="4"/>
  <c r="L14" i="4" s="1"/>
  <c r="M16" i="4"/>
  <c r="L16" i="4" s="1"/>
  <c r="M18" i="4"/>
  <c r="L18" i="4" s="1"/>
  <c r="Q29" i="4"/>
  <c r="P29" i="4" s="1"/>
  <c r="I29" i="4"/>
  <c r="H29" i="4" s="1"/>
  <c r="M29" i="4"/>
  <c r="L29" i="4" s="1"/>
  <c r="M30" i="4"/>
  <c r="L30" i="4" s="1"/>
  <c r="Q30" i="4"/>
  <c r="P30" i="4" s="1"/>
  <c r="I30" i="4"/>
  <c r="H30" i="4" s="1"/>
  <c r="M28" i="4"/>
  <c r="L28" i="4" s="1"/>
  <c r="Q28" i="4"/>
  <c r="P28" i="4" s="1"/>
  <c r="I28" i="4"/>
  <c r="H28" i="4" s="1"/>
  <c r="Q36" i="4"/>
  <c r="P36" i="4" s="1"/>
  <c r="M36" i="4"/>
  <c r="L36" i="4" s="1"/>
  <c r="I36" i="4"/>
  <c r="H36" i="4" s="1"/>
  <c r="Q23" i="4"/>
  <c r="P23" i="4" s="1"/>
  <c r="I23" i="4"/>
  <c r="H23" i="4" s="1"/>
  <c r="N53" i="4"/>
  <c r="K53" i="4"/>
  <c r="O57" i="4"/>
  <c r="R57" i="4"/>
  <c r="D39" i="4"/>
  <c r="K56" i="4"/>
  <c r="N56" i="4"/>
  <c r="M39" i="4"/>
  <c r="L39" i="4" s="1"/>
  <c r="Q39" i="4"/>
  <c r="P39" i="4" s="1"/>
  <c r="I39" i="4"/>
  <c r="H39" i="4" s="1"/>
  <c r="G52" i="4"/>
  <c r="E63" i="4"/>
  <c r="D63" i="4"/>
  <c r="D41" i="4"/>
  <c r="E43" i="4"/>
  <c r="D49" i="4"/>
  <c r="K52" i="4"/>
  <c r="N52" i="4"/>
  <c r="G53" i="4"/>
  <c r="J53" i="4"/>
  <c r="E55" i="4"/>
  <c r="D55" i="4"/>
  <c r="Q52" i="4"/>
  <c r="P52" i="4" s="1"/>
  <c r="I59" i="4"/>
  <c r="H59" i="4" s="1"/>
  <c r="G60" i="4"/>
  <c r="M61" i="4"/>
  <c r="L61" i="4" s="1"/>
  <c r="M73" i="4"/>
  <c r="L73" i="4" s="1"/>
  <c r="Q73" i="4"/>
  <c r="P73" i="4" s="1"/>
  <c r="I73" i="4"/>
  <c r="H73" i="4" s="1"/>
  <c r="R53" i="4"/>
  <c r="J57" i="4"/>
  <c r="K66" i="4"/>
  <c r="E67" i="4"/>
  <c r="D67" i="4"/>
  <c r="M40" i="4"/>
  <c r="L40" i="4" s="1"/>
  <c r="M42" i="4"/>
  <c r="L42" i="4" s="1"/>
  <c r="M44" i="4"/>
  <c r="L44" i="4" s="1"/>
  <c r="M46" i="4"/>
  <c r="L46" i="4" s="1"/>
  <c r="M48" i="4"/>
  <c r="L48" i="4" s="1"/>
  <c r="M59" i="4"/>
  <c r="L59" i="4" s="1"/>
  <c r="K60" i="4"/>
  <c r="N60" i="4"/>
  <c r="O66" i="4"/>
  <c r="Q59" i="4"/>
  <c r="P59" i="4" s="1"/>
  <c r="G62" i="4"/>
  <c r="Q61" i="4"/>
  <c r="P61" i="4" s="1"/>
  <c r="I61" i="4"/>
  <c r="H61" i="4" s="1"/>
  <c r="K62" i="4"/>
  <c r="N62" i="4"/>
  <c r="E65" i="4"/>
  <c r="D65" i="4"/>
  <c r="I40" i="4"/>
  <c r="H40" i="4" s="1"/>
  <c r="Q40" i="4"/>
  <c r="P40" i="4" s="1"/>
  <c r="I42" i="4"/>
  <c r="H42" i="4" s="1"/>
  <c r="Q42" i="4"/>
  <c r="P42" i="4" s="1"/>
  <c r="I44" i="4"/>
  <c r="H44" i="4" s="1"/>
  <c r="Q44" i="4"/>
  <c r="P44" i="4" s="1"/>
  <c r="I46" i="4"/>
  <c r="H46" i="4" s="1"/>
  <c r="I48" i="4"/>
  <c r="H48" i="4" s="1"/>
  <c r="Q48" i="4"/>
  <c r="P48" i="4" s="1"/>
  <c r="D61" i="4"/>
  <c r="M77" i="4"/>
  <c r="L77" i="4" s="1"/>
  <c r="I77" i="4"/>
  <c r="H77" i="4" s="1"/>
  <c r="Q77" i="4"/>
  <c r="P77" i="4" s="1"/>
  <c r="M75" i="4"/>
  <c r="L75" i="4" s="1"/>
  <c r="M85" i="4"/>
  <c r="L85" i="4" s="1"/>
  <c r="Q85" i="4"/>
  <c r="P85" i="4" s="1"/>
  <c r="I85" i="4"/>
  <c r="H85" i="4" s="1"/>
  <c r="D68" i="4"/>
  <c r="Q68" i="4"/>
  <c r="P68" i="4" s="1"/>
  <c r="I68" i="4"/>
  <c r="H68" i="4" s="1"/>
  <c r="M68" i="4"/>
  <c r="L68" i="4" s="1"/>
  <c r="M69" i="4"/>
  <c r="L69" i="4" s="1"/>
  <c r="Q69" i="4"/>
  <c r="P69" i="4" s="1"/>
  <c r="I69" i="4"/>
  <c r="H69" i="4" s="1"/>
  <c r="M78" i="4"/>
  <c r="L78" i="4" s="1"/>
  <c r="I78" i="4"/>
  <c r="H78" i="4" s="1"/>
  <c r="Q78" i="4"/>
  <c r="P78" i="4" s="1"/>
  <c r="Q84" i="4"/>
  <c r="P84" i="4" s="1"/>
  <c r="M84" i="4"/>
  <c r="L84" i="4" s="1"/>
  <c r="I84" i="4"/>
  <c r="H84" i="4" s="1"/>
  <c r="Q82" i="4"/>
  <c r="P82" i="4" s="1"/>
  <c r="E92" i="4"/>
  <c r="D92" i="4"/>
  <c r="G95" i="4"/>
  <c r="Q100" i="4"/>
  <c r="P100" i="4" s="1"/>
  <c r="M100" i="4"/>
  <c r="L100" i="4" s="1"/>
  <c r="I100" i="4"/>
  <c r="H100" i="4" s="1"/>
  <c r="M79" i="4"/>
  <c r="L79" i="4" s="1"/>
  <c r="M81" i="4"/>
  <c r="L81" i="4" s="1"/>
  <c r="K95" i="4"/>
  <c r="N95" i="4"/>
  <c r="Q104" i="4"/>
  <c r="P104" i="4" s="1"/>
  <c r="M104" i="4"/>
  <c r="L104" i="4" s="1"/>
  <c r="I104" i="4"/>
  <c r="H104" i="4" s="1"/>
  <c r="M74" i="4"/>
  <c r="L74" i="4" s="1"/>
  <c r="I82" i="4"/>
  <c r="H82" i="4" s="1"/>
  <c r="M90" i="4"/>
  <c r="L90" i="4" s="1"/>
  <c r="Q90" i="4"/>
  <c r="P90" i="4" s="1"/>
  <c r="I90" i="4"/>
  <c r="H90" i="4" s="1"/>
  <c r="Q86" i="4"/>
  <c r="P86" i="4" s="1"/>
  <c r="I86" i="4"/>
  <c r="H86" i="4" s="1"/>
  <c r="O95" i="4"/>
  <c r="R95" i="4"/>
  <c r="O96" i="4"/>
  <c r="R96" i="4"/>
  <c r="Q79" i="4"/>
  <c r="P79" i="4" s="1"/>
  <c r="Q81" i="4"/>
  <c r="P81" i="4" s="1"/>
  <c r="D88" i="4"/>
  <c r="E88" i="4"/>
  <c r="M80" i="4"/>
  <c r="L80" i="4" s="1"/>
  <c r="M82" i="4"/>
  <c r="L82" i="4" s="1"/>
  <c r="Q98" i="4"/>
  <c r="P98" i="4" s="1"/>
  <c r="M98" i="4"/>
  <c r="L98" i="4" s="1"/>
  <c r="I98" i="4"/>
  <c r="H98" i="4" s="1"/>
  <c r="J102" i="4"/>
  <c r="Q108" i="4"/>
  <c r="P108" i="4" s="1"/>
  <c r="M108" i="4"/>
  <c r="L108" i="4" s="1"/>
  <c r="I108" i="4"/>
  <c r="H108" i="4" s="1"/>
  <c r="I74" i="4"/>
  <c r="H74" i="4" s="1"/>
  <c r="Q74" i="4"/>
  <c r="P74" i="4" s="1"/>
  <c r="Q76" i="4"/>
  <c r="P76" i="4" s="1"/>
  <c r="M86" i="4"/>
  <c r="L86" i="4" s="1"/>
  <c r="E87" i="4"/>
  <c r="O102" i="4"/>
  <c r="R102" i="4"/>
  <c r="D89" i="4"/>
  <c r="M102" i="4"/>
  <c r="L102" i="4" s="1"/>
  <c r="M110" i="4"/>
  <c r="L110" i="4" s="1"/>
  <c r="E89" i="4"/>
  <c r="D96" i="4"/>
  <c r="D104" i="4"/>
  <c r="N105" i="4"/>
  <c r="D90" i="4"/>
  <c r="O105" i="4"/>
  <c r="K101" i="4"/>
  <c r="N101" i="4"/>
  <c r="K109" i="4"/>
  <c r="M96" i="4"/>
  <c r="L96" i="4" s="1"/>
  <c r="G54" i="4" l="1"/>
  <c r="J54" i="4"/>
  <c r="M27" i="4"/>
  <c r="L27" i="4" s="1"/>
  <c r="U110" i="4"/>
  <c r="T110" i="4" s="1"/>
  <c r="AC110" i="4"/>
  <c r="AB110" i="4" s="1"/>
  <c r="Z34" i="4"/>
  <c r="M106" i="4"/>
  <c r="L106" i="4" s="1"/>
  <c r="I80" i="4"/>
  <c r="H80" i="4" s="1"/>
  <c r="J9" i="4"/>
  <c r="I110" i="4"/>
  <c r="H110" i="4" s="1"/>
  <c r="J110" i="4" s="1"/>
  <c r="S86" i="4"/>
  <c r="W18" i="4"/>
  <c r="Y110" i="4"/>
  <c r="X110" i="4" s="1"/>
  <c r="J99" i="4"/>
  <c r="Q106" i="4"/>
  <c r="P106" i="4" s="1"/>
  <c r="N21" i="4"/>
  <c r="N13" i="4"/>
  <c r="M107" i="4"/>
  <c r="L107" i="4" s="1"/>
  <c r="K107" i="4" s="1"/>
  <c r="M54" i="4"/>
  <c r="L54" i="4" s="1"/>
  <c r="Q103" i="4"/>
  <c r="P103" i="4" s="1"/>
  <c r="R103" i="4" s="1"/>
  <c r="AD29" i="4"/>
  <c r="W66" i="4"/>
  <c r="AA66" i="4"/>
  <c r="N15" i="4"/>
  <c r="J105" i="4"/>
  <c r="V20" i="4"/>
  <c r="AD35" i="4"/>
  <c r="AA37" i="4"/>
  <c r="J79" i="4"/>
  <c r="AA19" i="4"/>
  <c r="AA102" i="4"/>
  <c r="AD105" i="4"/>
  <c r="AA96" i="4"/>
  <c r="G56" i="4"/>
  <c r="I26" i="4"/>
  <c r="H26" i="4" s="1"/>
  <c r="R7" i="4"/>
  <c r="AK110" i="4"/>
  <c r="AJ110" i="4" s="1"/>
  <c r="J96" i="4"/>
  <c r="Z8" i="4"/>
  <c r="AG110" i="4"/>
  <c r="AF110" i="4" s="1"/>
  <c r="R110" i="4"/>
  <c r="R62" i="4"/>
  <c r="AK33" i="4"/>
  <c r="AJ33" i="4" s="1"/>
  <c r="AG33" i="4"/>
  <c r="AF33" i="4" s="1"/>
  <c r="U33" i="4"/>
  <c r="T33" i="4" s="1"/>
  <c r="Y33" i="4"/>
  <c r="X33" i="4" s="1"/>
  <c r="AC33" i="4"/>
  <c r="AB33" i="4" s="1"/>
  <c r="AK72" i="4"/>
  <c r="AJ72" i="4" s="1"/>
  <c r="AG72" i="4"/>
  <c r="AF72" i="4" s="1"/>
  <c r="U72" i="4"/>
  <c r="T72" i="4" s="1"/>
  <c r="Y72" i="4"/>
  <c r="X72" i="4" s="1"/>
  <c r="AC72" i="4"/>
  <c r="AB72" i="4" s="1"/>
  <c r="AK27" i="4"/>
  <c r="AJ27" i="4" s="1"/>
  <c r="AG27" i="4"/>
  <c r="AF27" i="4" s="1"/>
  <c r="Y27" i="4"/>
  <c r="X27" i="4" s="1"/>
  <c r="AC27" i="4"/>
  <c r="AB27" i="4" s="1"/>
  <c r="U27" i="4"/>
  <c r="T27" i="4" s="1"/>
  <c r="M5" i="4"/>
  <c r="L5" i="4" s="1"/>
  <c r="AG5" i="4"/>
  <c r="AF5" i="4" s="1"/>
  <c r="AK5" i="4"/>
  <c r="AJ5" i="4" s="1"/>
  <c r="U5" i="4"/>
  <c r="T5" i="4" s="1"/>
  <c r="Y5" i="4"/>
  <c r="X5" i="4" s="1"/>
  <c r="AC5" i="4"/>
  <c r="AB5" i="4" s="1"/>
  <c r="AK70" i="4"/>
  <c r="AJ70" i="4" s="1"/>
  <c r="AG70" i="4"/>
  <c r="AF70" i="4" s="1"/>
  <c r="U70" i="4"/>
  <c r="T70" i="4" s="1"/>
  <c r="AC70" i="4"/>
  <c r="AB70" i="4" s="1"/>
  <c r="Y70" i="4"/>
  <c r="X70" i="4" s="1"/>
  <c r="AA62" i="4"/>
  <c r="V28" i="4"/>
  <c r="AH96" i="4"/>
  <c r="AE96" i="4"/>
  <c r="AH60" i="4"/>
  <c r="AE60" i="4"/>
  <c r="AH10" i="4"/>
  <c r="AE10" i="4"/>
  <c r="AI41" i="4"/>
  <c r="AL41" i="4"/>
  <c r="AI78" i="4"/>
  <c r="AL78" i="4"/>
  <c r="AI98" i="4"/>
  <c r="AL98" i="4"/>
  <c r="AE21" i="4"/>
  <c r="AH21" i="4"/>
  <c r="AI16" i="4"/>
  <c r="AL16" i="4"/>
  <c r="AI102" i="4"/>
  <c r="AL102" i="4"/>
  <c r="AI69" i="4"/>
  <c r="AL69" i="4"/>
  <c r="AI73" i="4"/>
  <c r="AL73" i="4"/>
  <c r="AL20" i="4"/>
  <c r="AI20" i="4"/>
  <c r="AI105" i="4"/>
  <c r="AL105" i="4"/>
  <c r="AI8" i="4"/>
  <c r="AL8" i="4"/>
  <c r="AH100" i="4"/>
  <c r="AE100" i="4"/>
  <c r="AL79" i="4"/>
  <c r="AI79" i="4"/>
  <c r="AL22" i="4"/>
  <c r="AI22" i="4"/>
  <c r="AE40" i="4"/>
  <c r="AH40" i="4"/>
  <c r="AI10" i="4"/>
  <c r="AL10" i="4"/>
  <c r="AL44" i="4"/>
  <c r="AI44" i="4"/>
  <c r="AI13" i="4"/>
  <c r="AL13" i="4"/>
  <c r="AE102" i="4"/>
  <c r="AH102" i="4"/>
  <c r="AH69" i="4"/>
  <c r="AE69" i="4"/>
  <c r="AH62" i="4"/>
  <c r="AE62" i="4"/>
  <c r="AH90" i="4"/>
  <c r="AE90" i="4"/>
  <c r="AI68" i="4"/>
  <c r="AL68" i="4"/>
  <c r="AE15" i="4"/>
  <c r="AH15" i="4"/>
  <c r="AI40" i="4"/>
  <c r="AL40" i="4"/>
  <c r="O109" i="4"/>
  <c r="K94" i="4"/>
  <c r="AK47" i="4"/>
  <c r="AJ47" i="4" s="1"/>
  <c r="AG47" i="4"/>
  <c r="AF47" i="4" s="1"/>
  <c r="U47" i="4"/>
  <c r="T47" i="4" s="1"/>
  <c r="AC47" i="4"/>
  <c r="AB47" i="4" s="1"/>
  <c r="Y47" i="4"/>
  <c r="X47" i="4" s="1"/>
  <c r="AK25" i="4"/>
  <c r="AJ25" i="4" s="1"/>
  <c r="AG25" i="4"/>
  <c r="AF25" i="4" s="1"/>
  <c r="Y25" i="4"/>
  <c r="X25" i="4" s="1"/>
  <c r="AC25" i="4"/>
  <c r="AB25" i="4" s="1"/>
  <c r="U25" i="4"/>
  <c r="T25" i="4" s="1"/>
  <c r="AK48" i="4"/>
  <c r="AJ48" i="4" s="1"/>
  <c r="AG48" i="4"/>
  <c r="AF48" i="4" s="1"/>
  <c r="Y48" i="4"/>
  <c r="X48" i="4" s="1"/>
  <c r="AC48" i="4"/>
  <c r="AB48" i="4" s="1"/>
  <c r="U48" i="4"/>
  <c r="T48" i="4" s="1"/>
  <c r="AK54" i="4"/>
  <c r="AJ54" i="4" s="1"/>
  <c r="AG54" i="4"/>
  <c r="AF54" i="4" s="1"/>
  <c r="AC54" i="4"/>
  <c r="AB54" i="4" s="1"/>
  <c r="U54" i="4"/>
  <c r="T54" i="4" s="1"/>
  <c r="Y54" i="4"/>
  <c r="X54" i="4" s="1"/>
  <c r="V12" i="4"/>
  <c r="S68" i="4"/>
  <c r="AD91" i="4"/>
  <c r="Z96" i="4"/>
  <c r="AE81" i="4"/>
  <c r="AH81" i="4"/>
  <c r="AL49" i="4"/>
  <c r="AI49" i="4"/>
  <c r="AH99" i="4"/>
  <c r="AE99" i="4"/>
  <c r="AI39" i="4"/>
  <c r="AL39" i="4"/>
  <c r="AH44" i="4"/>
  <c r="AE44" i="4"/>
  <c r="AI17" i="4"/>
  <c r="AL17" i="4"/>
  <c r="AH13" i="4"/>
  <c r="AE13" i="4"/>
  <c r="AE91" i="4"/>
  <c r="AH91" i="4"/>
  <c r="AH66" i="4"/>
  <c r="AE66" i="4"/>
  <c r="AL62" i="4"/>
  <c r="AI62" i="4"/>
  <c r="AI12" i="4"/>
  <c r="AL12" i="4"/>
  <c r="AE101" i="4"/>
  <c r="AH101" i="4"/>
  <c r="AI97" i="4"/>
  <c r="AL97" i="4"/>
  <c r="AI90" i="4"/>
  <c r="AL90" i="4"/>
  <c r="AH68" i="4"/>
  <c r="AE68" i="4"/>
  <c r="AL15" i="4"/>
  <c r="AI15" i="4"/>
  <c r="AE18" i="4"/>
  <c r="AH18" i="4"/>
  <c r="AL96" i="4"/>
  <c r="AI96" i="4"/>
  <c r="AG43" i="4"/>
  <c r="AF43" i="4" s="1"/>
  <c r="AK43" i="4"/>
  <c r="AJ43" i="4" s="1"/>
  <c r="AC43" i="4"/>
  <c r="AB43" i="4" s="1"/>
  <c r="U43" i="4"/>
  <c r="T43" i="4" s="1"/>
  <c r="Y43" i="4"/>
  <c r="X43" i="4" s="1"/>
  <c r="M45" i="4"/>
  <c r="L45" i="4" s="1"/>
  <c r="AG45" i="4"/>
  <c r="AF45" i="4" s="1"/>
  <c r="AK45" i="4"/>
  <c r="AJ45" i="4" s="1"/>
  <c r="U45" i="4"/>
  <c r="T45" i="4" s="1"/>
  <c r="Y45" i="4"/>
  <c r="X45" i="4" s="1"/>
  <c r="AC45" i="4"/>
  <c r="AB45" i="4" s="1"/>
  <c r="AD8" i="4"/>
  <c r="V22" i="4"/>
  <c r="AA84" i="4"/>
  <c r="AL81" i="4"/>
  <c r="AI81" i="4"/>
  <c r="AI37" i="4"/>
  <c r="AL37" i="4"/>
  <c r="AI94" i="4"/>
  <c r="AL94" i="4"/>
  <c r="V66" i="4"/>
  <c r="S66" i="4"/>
  <c r="AL99" i="4"/>
  <c r="AI99" i="4"/>
  <c r="AL59" i="4"/>
  <c r="AI59" i="4"/>
  <c r="AI36" i="4"/>
  <c r="AL36" i="4"/>
  <c r="AI6" i="4"/>
  <c r="AL6" i="4"/>
  <c r="AI7" i="4"/>
  <c r="AL7" i="4"/>
  <c r="AL91" i="4"/>
  <c r="AI91" i="4"/>
  <c r="AI66" i="4"/>
  <c r="AL66" i="4"/>
  <c r="AE12" i="4"/>
  <c r="AH12" i="4"/>
  <c r="AI108" i="4"/>
  <c r="AL108" i="4"/>
  <c r="AH86" i="4"/>
  <c r="AE86" i="4"/>
  <c r="AL18" i="4"/>
  <c r="AI18" i="4"/>
  <c r="AK75" i="4"/>
  <c r="AJ75" i="4" s="1"/>
  <c r="AG75" i="4"/>
  <c r="AF75" i="4" s="1"/>
  <c r="U75" i="4"/>
  <c r="T75" i="4" s="1"/>
  <c r="Y75" i="4"/>
  <c r="X75" i="4" s="1"/>
  <c r="AC75" i="4"/>
  <c r="AB75" i="4" s="1"/>
  <c r="AE20" i="4"/>
  <c r="AH20" i="4"/>
  <c r="AK50" i="4"/>
  <c r="AJ50" i="4" s="1"/>
  <c r="AG50" i="4"/>
  <c r="AF50" i="4" s="1"/>
  <c r="Y50" i="4"/>
  <c r="X50" i="4" s="1"/>
  <c r="AC50" i="4"/>
  <c r="AB50" i="4" s="1"/>
  <c r="U50" i="4"/>
  <c r="T50" i="4" s="1"/>
  <c r="AG93" i="4"/>
  <c r="AF93" i="4" s="1"/>
  <c r="AK93" i="4"/>
  <c r="AJ93" i="4" s="1"/>
  <c r="U93" i="4"/>
  <c r="T93" i="4" s="1"/>
  <c r="Y93" i="4"/>
  <c r="X93" i="4" s="1"/>
  <c r="AC93" i="4"/>
  <c r="AB93" i="4" s="1"/>
  <c r="AK64" i="4"/>
  <c r="AJ64" i="4" s="1"/>
  <c r="AG64" i="4"/>
  <c r="AF64" i="4" s="1"/>
  <c r="AC64" i="4"/>
  <c r="AB64" i="4" s="1"/>
  <c r="U64" i="4"/>
  <c r="T64" i="4" s="1"/>
  <c r="Y64" i="4"/>
  <c r="X64" i="4" s="1"/>
  <c r="M26" i="4"/>
  <c r="L26" i="4" s="1"/>
  <c r="AK26" i="4"/>
  <c r="AJ26" i="4" s="1"/>
  <c r="AG26" i="4"/>
  <c r="AF26" i="4" s="1"/>
  <c r="U26" i="4"/>
  <c r="T26" i="4" s="1"/>
  <c r="Y26" i="4"/>
  <c r="X26" i="4" s="1"/>
  <c r="AC26" i="4"/>
  <c r="AB26" i="4" s="1"/>
  <c r="J109" i="4"/>
  <c r="AK14" i="4"/>
  <c r="AJ14" i="4" s="1"/>
  <c r="AG14" i="4"/>
  <c r="AF14" i="4" s="1"/>
  <c r="U14" i="4"/>
  <c r="T14" i="4" s="1"/>
  <c r="Y14" i="4"/>
  <c r="X14" i="4" s="1"/>
  <c r="AC14" i="4"/>
  <c r="AB14" i="4" s="1"/>
  <c r="AA52" i="4"/>
  <c r="W68" i="4"/>
  <c r="AA98" i="4"/>
  <c r="AE37" i="4"/>
  <c r="AH37" i="4"/>
  <c r="AH94" i="4"/>
  <c r="AE94" i="4"/>
  <c r="AH95" i="4"/>
  <c r="AE95" i="4"/>
  <c r="AE59" i="4"/>
  <c r="AH59" i="4"/>
  <c r="AH36" i="4"/>
  <c r="AE36" i="4"/>
  <c r="AH6" i="4"/>
  <c r="AE6" i="4"/>
  <c r="AH7" i="4"/>
  <c r="AE7" i="4"/>
  <c r="AL84" i="4"/>
  <c r="AI84" i="4"/>
  <c r="AH9" i="4"/>
  <c r="AE9" i="4"/>
  <c r="AL35" i="4"/>
  <c r="AI35" i="4"/>
  <c r="AE61" i="4"/>
  <c r="AH61" i="4"/>
  <c r="AH42" i="4"/>
  <c r="AE42" i="4"/>
  <c r="AH108" i="4"/>
  <c r="AE108" i="4"/>
  <c r="AI86" i="4"/>
  <c r="AL86" i="4"/>
  <c r="AH56" i="4"/>
  <c r="AE56" i="4"/>
  <c r="AH34" i="4"/>
  <c r="AE34" i="4"/>
  <c r="AK65" i="4"/>
  <c r="AJ65" i="4" s="1"/>
  <c r="AG65" i="4"/>
  <c r="AF65" i="4" s="1"/>
  <c r="AC65" i="4"/>
  <c r="AB65" i="4" s="1"/>
  <c r="U65" i="4"/>
  <c r="T65" i="4" s="1"/>
  <c r="Y65" i="4"/>
  <c r="X65" i="4" s="1"/>
  <c r="AK111" i="4"/>
  <c r="AJ111" i="4" s="1"/>
  <c r="AG111" i="4"/>
  <c r="AF111" i="4" s="1"/>
  <c r="U111" i="4"/>
  <c r="T111" i="4" s="1"/>
  <c r="Y111" i="4"/>
  <c r="X111" i="4" s="1"/>
  <c r="AC111" i="4"/>
  <c r="AB111" i="4" s="1"/>
  <c r="M51" i="4"/>
  <c r="L51" i="4" s="1"/>
  <c r="K51" i="4" s="1"/>
  <c r="AG51" i="4"/>
  <c r="AF51" i="4" s="1"/>
  <c r="AK51" i="4"/>
  <c r="AJ51" i="4" s="1"/>
  <c r="U51" i="4"/>
  <c r="T51" i="4" s="1"/>
  <c r="Y51" i="4"/>
  <c r="X51" i="4" s="1"/>
  <c r="AC51" i="4"/>
  <c r="AB51" i="4" s="1"/>
  <c r="I83" i="4"/>
  <c r="H83" i="4" s="1"/>
  <c r="G83" i="4" s="1"/>
  <c r="AG83" i="4"/>
  <c r="AF83" i="4" s="1"/>
  <c r="AK83" i="4"/>
  <c r="AJ83" i="4" s="1"/>
  <c r="U83" i="4"/>
  <c r="T83" i="4" s="1"/>
  <c r="Y83" i="4"/>
  <c r="X83" i="4" s="1"/>
  <c r="AC83" i="4"/>
  <c r="AB83" i="4" s="1"/>
  <c r="AK55" i="4"/>
  <c r="AJ55" i="4" s="1"/>
  <c r="AG55" i="4"/>
  <c r="AF55" i="4" s="1"/>
  <c r="U55" i="4"/>
  <c r="T55" i="4" s="1"/>
  <c r="Y55" i="4"/>
  <c r="X55" i="4" s="1"/>
  <c r="AC55" i="4"/>
  <c r="AB55" i="4" s="1"/>
  <c r="AG76" i="4"/>
  <c r="AF76" i="4" s="1"/>
  <c r="AK76" i="4"/>
  <c r="AJ76" i="4" s="1"/>
  <c r="U76" i="4"/>
  <c r="T76" i="4" s="1"/>
  <c r="Y76" i="4"/>
  <c r="X76" i="4" s="1"/>
  <c r="AC76" i="4"/>
  <c r="AB76" i="4" s="1"/>
  <c r="S23" i="4"/>
  <c r="AE74" i="4"/>
  <c r="AH74" i="4"/>
  <c r="AE57" i="4"/>
  <c r="AH57" i="4"/>
  <c r="AI95" i="4"/>
  <c r="AL95" i="4"/>
  <c r="AL52" i="4"/>
  <c r="AI52" i="4"/>
  <c r="AE32" i="4"/>
  <c r="AH32" i="4"/>
  <c r="AH23" i="4"/>
  <c r="AE23" i="4"/>
  <c r="AH84" i="4"/>
  <c r="AE84" i="4"/>
  <c r="AL9" i="4"/>
  <c r="AI9" i="4"/>
  <c r="AE35" i="4"/>
  <c r="AH35" i="4"/>
  <c r="AI61" i="4"/>
  <c r="AL61" i="4"/>
  <c r="AI109" i="4"/>
  <c r="AL109" i="4"/>
  <c r="AL42" i="4"/>
  <c r="AI42" i="4"/>
  <c r="AH104" i="4"/>
  <c r="AE104" i="4"/>
  <c r="AH82" i="4"/>
  <c r="AE82" i="4"/>
  <c r="AH30" i="4"/>
  <c r="AE30" i="4"/>
  <c r="AL56" i="4"/>
  <c r="AI56" i="4"/>
  <c r="AI34" i="4"/>
  <c r="AL34" i="4"/>
  <c r="AK58" i="4"/>
  <c r="AJ58" i="4" s="1"/>
  <c r="AG58" i="4"/>
  <c r="AF58" i="4" s="1"/>
  <c r="Y58" i="4"/>
  <c r="X58" i="4" s="1"/>
  <c r="U58" i="4"/>
  <c r="T58" i="4" s="1"/>
  <c r="AC58" i="4"/>
  <c r="AB58" i="4" s="1"/>
  <c r="AE49" i="4"/>
  <c r="AH49" i="4"/>
  <c r="AE39" i="4"/>
  <c r="AH39" i="4"/>
  <c r="AH17" i="4"/>
  <c r="AE17" i="4"/>
  <c r="AE97" i="4"/>
  <c r="AH97" i="4"/>
  <c r="AG92" i="4"/>
  <c r="AF92" i="4" s="1"/>
  <c r="AK92" i="4"/>
  <c r="AJ92" i="4" s="1"/>
  <c r="U92" i="4"/>
  <c r="T92" i="4" s="1"/>
  <c r="Y92" i="4"/>
  <c r="X92" i="4" s="1"/>
  <c r="AC92" i="4"/>
  <c r="AB92" i="4" s="1"/>
  <c r="AK88" i="4"/>
  <c r="AJ88" i="4" s="1"/>
  <c r="AG88" i="4"/>
  <c r="AF88" i="4" s="1"/>
  <c r="AC88" i="4"/>
  <c r="AB88" i="4" s="1"/>
  <c r="U88" i="4"/>
  <c r="T88" i="4" s="1"/>
  <c r="Y88" i="4"/>
  <c r="X88" i="4" s="1"/>
  <c r="K57" i="4"/>
  <c r="AK67" i="4"/>
  <c r="AJ67" i="4" s="1"/>
  <c r="AG67" i="4"/>
  <c r="AF67" i="4" s="1"/>
  <c r="AC67" i="4"/>
  <c r="AB67" i="4" s="1"/>
  <c r="Y67" i="4"/>
  <c r="X67" i="4" s="1"/>
  <c r="U67" i="4"/>
  <c r="T67" i="4" s="1"/>
  <c r="AG63" i="4"/>
  <c r="AF63" i="4" s="1"/>
  <c r="AK63" i="4"/>
  <c r="AJ63" i="4" s="1"/>
  <c r="U63" i="4"/>
  <c r="T63" i="4" s="1"/>
  <c r="Y63" i="4"/>
  <c r="X63" i="4" s="1"/>
  <c r="AC63" i="4"/>
  <c r="AB63" i="4" s="1"/>
  <c r="I27" i="4"/>
  <c r="H27" i="4" s="1"/>
  <c r="AG85" i="4"/>
  <c r="AF85" i="4" s="1"/>
  <c r="AK85" i="4"/>
  <c r="AJ85" i="4" s="1"/>
  <c r="U85" i="4"/>
  <c r="T85" i="4" s="1"/>
  <c r="Y85" i="4"/>
  <c r="X85" i="4" s="1"/>
  <c r="AC85" i="4"/>
  <c r="AB85" i="4" s="1"/>
  <c r="R94" i="4"/>
  <c r="AK11" i="4"/>
  <c r="AJ11" i="4" s="1"/>
  <c r="AG11" i="4"/>
  <c r="AF11" i="4" s="1"/>
  <c r="U11" i="4"/>
  <c r="T11" i="4" s="1"/>
  <c r="Y11" i="4"/>
  <c r="X11" i="4" s="1"/>
  <c r="AC11" i="4"/>
  <c r="AB11" i="4" s="1"/>
  <c r="AK80" i="4"/>
  <c r="AJ80" i="4" s="1"/>
  <c r="AG80" i="4"/>
  <c r="AF80" i="4" s="1"/>
  <c r="Y80" i="4"/>
  <c r="X80" i="4" s="1"/>
  <c r="AC80" i="4"/>
  <c r="AB80" i="4" s="1"/>
  <c r="U80" i="4"/>
  <c r="T80" i="4" s="1"/>
  <c r="M58" i="4"/>
  <c r="L58" i="4" s="1"/>
  <c r="Q107" i="4"/>
  <c r="P107" i="4" s="1"/>
  <c r="AK107" i="4"/>
  <c r="AJ107" i="4" s="1"/>
  <c r="AG107" i="4"/>
  <c r="AF107" i="4" s="1"/>
  <c r="Y107" i="4"/>
  <c r="X107" i="4" s="1"/>
  <c r="U107" i="4"/>
  <c r="T107" i="4" s="1"/>
  <c r="AC107" i="4"/>
  <c r="AB107" i="4" s="1"/>
  <c r="AK106" i="4"/>
  <c r="AJ106" i="4" s="1"/>
  <c r="AG106" i="4"/>
  <c r="AF106" i="4" s="1"/>
  <c r="U106" i="4"/>
  <c r="T106" i="4" s="1"/>
  <c r="Y106" i="4"/>
  <c r="X106" i="4" s="1"/>
  <c r="AC106" i="4"/>
  <c r="AB106" i="4" s="1"/>
  <c r="W78" i="4"/>
  <c r="S36" i="4"/>
  <c r="AI74" i="4"/>
  <c r="AL74" i="4"/>
  <c r="AE29" i="4"/>
  <c r="AH29" i="4"/>
  <c r="AI57" i="4"/>
  <c r="AL57" i="4"/>
  <c r="AE52" i="4"/>
  <c r="AH52" i="4"/>
  <c r="AL32" i="4"/>
  <c r="AI32" i="4"/>
  <c r="AI23" i="4"/>
  <c r="AL23" i="4"/>
  <c r="AI110" i="4"/>
  <c r="AL110" i="4"/>
  <c r="AI77" i="4"/>
  <c r="AL77" i="4"/>
  <c r="AI19" i="4"/>
  <c r="AL19" i="4"/>
  <c r="AI28" i="4"/>
  <c r="AL28" i="4"/>
  <c r="AE109" i="4"/>
  <c r="AH109" i="4"/>
  <c r="AI104" i="4"/>
  <c r="AL104" i="4"/>
  <c r="AL82" i="4"/>
  <c r="AI82" i="4"/>
  <c r="AL30" i="4"/>
  <c r="AI30" i="4"/>
  <c r="AI53" i="4"/>
  <c r="AL53" i="4"/>
  <c r="AE4" i="4"/>
  <c r="AH4" i="4"/>
  <c r="AE38" i="4"/>
  <c r="AH38" i="4"/>
  <c r="AK46" i="4"/>
  <c r="AJ46" i="4" s="1"/>
  <c r="AG46" i="4"/>
  <c r="AF46" i="4" s="1"/>
  <c r="U46" i="4"/>
  <c r="T46" i="4" s="1"/>
  <c r="Y46" i="4"/>
  <c r="X46" i="4" s="1"/>
  <c r="AC46" i="4"/>
  <c r="AB46" i="4" s="1"/>
  <c r="AI101" i="4"/>
  <c r="AL101" i="4"/>
  <c r="AG87" i="4"/>
  <c r="AF87" i="4" s="1"/>
  <c r="AK87" i="4"/>
  <c r="AJ87" i="4" s="1"/>
  <c r="U87" i="4"/>
  <c r="T87" i="4" s="1"/>
  <c r="Y87" i="4"/>
  <c r="X87" i="4" s="1"/>
  <c r="AC87" i="4"/>
  <c r="AB87" i="4" s="1"/>
  <c r="I75" i="4"/>
  <c r="H75" i="4" s="1"/>
  <c r="G75" i="4" s="1"/>
  <c r="AK31" i="4"/>
  <c r="AJ31" i="4" s="1"/>
  <c r="AG31" i="4"/>
  <c r="AF31" i="4" s="1"/>
  <c r="U31" i="4"/>
  <c r="T31" i="4" s="1"/>
  <c r="Y31" i="4"/>
  <c r="X31" i="4" s="1"/>
  <c r="AC31" i="4"/>
  <c r="AB31" i="4" s="1"/>
  <c r="AK71" i="4"/>
  <c r="AJ71" i="4" s="1"/>
  <c r="AG71" i="4"/>
  <c r="AF71" i="4" s="1"/>
  <c r="Y71" i="4"/>
  <c r="X71" i="4" s="1"/>
  <c r="AC71" i="4"/>
  <c r="AB71" i="4" s="1"/>
  <c r="U71" i="4"/>
  <c r="T71" i="4" s="1"/>
  <c r="AK103" i="4"/>
  <c r="AJ103" i="4" s="1"/>
  <c r="AG103" i="4"/>
  <c r="AF103" i="4" s="1"/>
  <c r="U103" i="4"/>
  <c r="T103" i="4" s="1"/>
  <c r="Y103" i="4"/>
  <c r="X103" i="4" s="1"/>
  <c r="AC103" i="4"/>
  <c r="AB103" i="4" s="1"/>
  <c r="AI60" i="4"/>
  <c r="AL60" i="4"/>
  <c r="AL29" i="4"/>
  <c r="AI29" i="4"/>
  <c r="AH41" i="4"/>
  <c r="AE41" i="4"/>
  <c r="AH78" i="4"/>
  <c r="AE78" i="4"/>
  <c r="AH98" i="4"/>
  <c r="AE98" i="4"/>
  <c r="AI21" i="4"/>
  <c r="AL21" i="4"/>
  <c r="AE16" i="4"/>
  <c r="AH16" i="4"/>
  <c r="AE110" i="4"/>
  <c r="AH110" i="4"/>
  <c r="AH77" i="4"/>
  <c r="AE77" i="4"/>
  <c r="AH19" i="4"/>
  <c r="AE19" i="4"/>
  <c r="AE73" i="4"/>
  <c r="AH73" i="4"/>
  <c r="AH28" i="4"/>
  <c r="AE28" i="4"/>
  <c r="AH105" i="4"/>
  <c r="AE105" i="4"/>
  <c r="AH8" i="4"/>
  <c r="AE8" i="4"/>
  <c r="AI100" i="4"/>
  <c r="AL100" i="4"/>
  <c r="AE79" i="4"/>
  <c r="AH79" i="4"/>
  <c r="AH22" i="4"/>
  <c r="AE22" i="4"/>
  <c r="AE53" i="4"/>
  <c r="AH53" i="4"/>
  <c r="AL4" i="4"/>
  <c r="AI4" i="4"/>
  <c r="AI38" i="4"/>
  <c r="AL38" i="4"/>
  <c r="G107" i="4"/>
  <c r="K99" i="4"/>
  <c r="J94" i="4"/>
  <c r="AK89" i="4"/>
  <c r="AJ89" i="4" s="1"/>
  <c r="AG89" i="4"/>
  <c r="AF89" i="4" s="1"/>
  <c r="U89" i="4"/>
  <c r="T89" i="4" s="1"/>
  <c r="Y89" i="4"/>
  <c r="X89" i="4" s="1"/>
  <c r="AC89" i="4"/>
  <c r="AB89" i="4" s="1"/>
  <c r="I76" i="4"/>
  <c r="H76" i="4" s="1"/>
  <c r="J76" i="4" s="1"/>
  <c r="M83" i="4"/>
  <c r="L83" i="4" s="1"/>
  <c r="I72" i="4"/>
  <c r="H72" i="4" s="1"/>
  <c r="G72" i="4" s="1"/>
  <c r="I70" i="4"/>
  <c r="H70" i="4" s="1"/>
  <c r="I58" i="4"/>
  <c r="H58" i="4" s="1"/>
  <c r="Q58" i="4"/>
  <c r="P58" i="4" s="1"/>
  <c r="Q72" i="4"/>
  <c r="P72" i="4" s="1"/>
  <c r="R72" i="4" s="1"/>
  <c r="Q70" i="4"/>
  <c r="P70" i="4" s="1"/>
  <c r="O70" i="4" s="1"/>
  <c r="J83" i="4"/>
  <c r="Q50" i="4"/>
  <c r="P50" i="4" s="1"/>
  <c r="R50" i="4" s="1"/>
  <c r="I71" i="4"/>
  <c r="H71" i="4" s="1"/>
  <c r="G71" i="4" s="1"/>
  <c r="Q45" i="4"/>
  <c r="P45" i="4" s="1"/>
  <c r="N107" i="4"/>
  <c r="O101" i="4"/>
  <c r="I50" i="4"/>
  <c r="H50" i="4" s="1"/>
  <c r="Q71" i="4"/>
  <c r="P71" i="4" s="1"/>
  <c r="Q83" i="4"/>
  <c r="P83" i="4" s="1"/>
  <c r="O83" i="4" s="1"/>
  <c r="N97" i="4"/>
  <c r="M72" i="4"/>
  <c r="L72" i="4" s="1"/>
  <c r="K72" i="4" s="1"/>
  <c r="M70" i="4"/>
  <c r="L70" i="4" s="1"/>
  <c r="O60" i="4"/>
  <c r="M50" i="4"/>
  <c r="L50" i="4" s="1"/>
  <c r="M103" i="4"/>
  <c r="L103" i="4" s="1"/>
  <c r="M76" i="4"/>
  <c r="L76" i="4" s="1"/>
  <c r="N76" i="4" s="1"/>
  <c r="N91" i="4"/>
  <c r="G110" i="4"/>
  <c r="M71" i="4"/>
  <c r="L71" i="4" s="1"/>
  <c r="K71" i="4" s="1"/>
  <c r="I45" i="4"/>
  <c r="H45" i="4" s="1"/>
  <c r="N23" i="4"/>
  <c r="Q11" i="4"/>
  <c r="P11" i="4" s="1"/>
  <c r="I11" i="4"/>
  <c r="H11" i="4" s="1"/>
  <c r="G21" i="4"/>
  <c r="J21" i="4"/>
  <c r="J15" i="4"/>
  <c r="G15" i="4"/>
  <c r="J17" i="4"/>
  <c r="G17" i="4"/>
  <c r="O21" i="4"/>
  <c r="G103" i="4"/>
  <c r="J103" i="4"/>
  <c r="R54" i="4"/>
  <c r="O54" i="4"/>
  <c r="Q93" i="4"/>
  <c r="P93" i="4" s="1"/>
  <c r="M93" i="4"/>
  <c r="L93" i="4" s="1"/>
  <c r="I93" i="4"/>
  <c r="H93" i="4" s="1"/>
  <c r="J91" i="4"/>
  <c r="G91" i="4"/>
  <c r="O91" i="4"/>
  <c r="R91" i="4"/>
  <c r="I111" i="4"/>
  <c r="H111" i="4" s="1"/>
  <c r="Q111" i="4"/>
  <c r="P111" i="4" s="1"/>
  <c r="M111" i="4"/>
  <c r="L111" i="4" s="1"/>
  <c r="I51" i="4"/>
  <c r="H51" i="4" s="1"/>
  <c r="Q51" i="4"/>
  <c r="P51" i="4" s="1"/>
  <c r="I5" i="4"/>
  <c r="H5" i="4" s="1"/>
  <c r="Q5" i="4"/>
  <c r="P5" i="4" s="1"/>
  <c r="G97" i="4"/>
  <c r="R9" i="4"/>
  <c r="R56" i="4"/>
  <c r="O56" i="4"/>
  <c r="Q64" i="4"/>
  <c r="P64" i="4" s="1"/>
  <c r="M64" i="4"/>
  <c r="L64" i="4" s="1"/>
  <c r="I64" i="4"/>
  <c r="H64" i="4" s="1"/>
  <c r="G101" i="4"/>
  <c r="J101" i="4"/>
  <c r="J13" i="4"/>
  <c r="G13" i="4"/>
  <c r="J19" i="4"/>
  <c r="G19" i="4"/>
  <c r="O103" i="4"/>
  <c r="R99" i="4"/>
  <c r="O99" i="4"/>
  <c r="J75" i="4"/>
  <c r="K39" i="4"/>
  <c r="N39" i="4"/>
  <c r="O32" i="4"/>
  <c r="R32" i="4"/>
  <c r="O14" i="4"/>
  <c r="R14" i="4"/>
  <c r="O108" i="4"/>
  <c r="R108" i="4"/>
  <c r="N98" i="4"/>
  <c r="K98" i="4"/>
  <c r="G106" i="4"/>
  <c r="J106" i="4"/>
  <c r="N81" i="4"/>
  <c r="K81" i="4"/>
  <c r="N100" i="4"/>
  <c r="K100" i="4"/>
  <c r="Q92" i="4"/>
  <c r="P92" i="4" s="1"/>
  <c r="I92" i="4"/>
  <c r="H92" i="4" s="1"/>
  <c r="M92" i="4"/>
  <c r="L92" i="4" s="1"/>
  <c r="N78" i="4"/>
  <c r="K78" i="4"/>
  <c r="R75" i="4"/>
  <c r="O75" i="4"/>
  <c r="R77" i="4"/>
  <c r="O77" i="4"/>
  <c r="R46" i="4"/>
  <c r="O46" i="4"/>
  <c r="J70" i="4"/>
  <c r="G70" i="4"/>
  <c r="G27" i="4"/>
  <c r="J27" i="4"/>
  <c r="G28" i="4"/>
  <c r="J28" i="4"/>
  <c r="G26" i="4"/>
  <c r="J26" i="4"/>
  <c r="O29" i="4"/>
  <c r="R29" i="4"/>
  <c r="R49" i="4"/>
  <c r="O49" i="4"/>
  <c r="R19" i="4"/>
  <c r="O19" i="4"/>
  <c r="M47" i="4"/>
  <c r="L47" i="4" s="1"/>
  <c r="Q47" i="4"/>
  <c r="P47" i="4" s="1"/>
  <c r="I47" i="4"/>
  <c r="H47" i="4" s="1"/>
  <c r="R38" i="4"/>
  <c r="O38" i="4"/>
  <c r="N41" i="4"/>
  <c r="K41" i="4"/>
  <c r="AD4" i="4"/>
  <c r="AA4" i="4"/>
  <c r="K8" i="4"/>
  <c r="N8" i="4"/>
  <c r="O22" i="4"/>
  <c r="R22" i="4"/>
  <c r="O104" i="4"/>
  <c r="R104" i="4"/>
  <c r="O85" i="4"/>
  <c r="R85" i="4"/>
  <c r="N61" i="4"/>
  <c r="K61" i="4"/>
  <c r="R12" i="4"/>
  <c r="O12" i="4"/>
  <c r="Q89" i="4"/>
  <c r="P89" i="4" s="1"/>
  <c r="I89" i="4"/>
  <c r="H89" i="4" s="1"/>
  <c r="M89" i="4"/>
  <c r="L89" i="4" s="1"/>
  <c r="O74" i="4"/>
  <c r="R74" i="4"/>
  <c r="K82" i="4"/>
  <c r="N82" i="4"/>
  <c r="N106" i="4"/>
  <c r="K106" i="4"/>
  <c r="O81" i="4"/>
  <c r="R81" i="4"/>
  <c r="J90" i="4"/>
  <c r="G90" i="4"/>
  <c r="N85" i="4"/>
  <c r="K85" i="4"/>
  <c r="J77" i="4"/>
  <c r="G77" i="4"/>
  <c r="J46" i="4"/>
  <c r="G46" i="4"/>
  <c r="O40" i="4"/>
  <c r="R40" i="4"/>
  <c r="G61" i="4"/>
  <c r="J61" i="4"/>
  <c r="O59" i="4"/>
  <c r="R59" i="4"/>
  <c r="Q67" i="4"/>
  <c r="P67" i="4" s="1"/>
  <c r="I67" i="4"/>
  <c r="H67" i="4" s="1"/>
  <c r="M67" i="4"/>
  <c r="L67" i="4" s="1"/>
  <c r="K73" i="4"/>
  <c r="N73" i="4"/>
  <c r="Q63" i="4"/>
  <c r="P63" i="4" s="1"/>
  <c r="I63" i="4"/>
  <c r="H63" i="4" s="1"/>
  <c r="M63" i="4"/>
  <c r="L63" i="4" s="1"/>
  <c r="O27" i="4"/>
  <c r="R27" i="4"/>
  <c r="R28" i="4"/>
  <c r="O28" i="4"/>
  <c r="R26" i="4"/>
  <c r="O26" i="4"/>
  <c r="N11" i="4"/>
  <c r="K11" i="4"/>
  <c r="Q33" i="4"/>
  <c r="P33" i="4" s="1"/>
  <c r="I33" i="4"/>
  <c r="H33" i="4" s="1"/>
  <c r="M33" i="4"/>
  <c r="L33" i="4" s="1"/>
  <c r="G18" i="4"/>
  <c r="J18" i="4"/>
  <c r="J8" i="4"/>
  <c r="G8" i="4"/>
  <c r="N20" i="4"/>
  <c r="K20" i="4"/>
  <c r="N42" i="4"/>
  <c r="K42" i="4"/>
  <c r="K30" i="4"/>
  <c r="N30" i="4"/>
  <c r="N7" i="4"/>
  <c r="K7" i="4"/>
  <c r="K96" i="4"/>
  <c r="N96" i="4"/>
  <c r="M87" i="4"/>
  <c r="L87" i="4" s="1"/>
  <c r="Q87" i="4"/>
  <c r="P87" i="4" s="1"/>
  <c r="I87" i="4"/>
  <c r="H87" i="4" s="1"/>
  <c r="G74" i="4"/>
  <c r="J74" i="4"/>
  <c r="O98" i="4"/>
  <c r="R98" i="4"/>
  <c r="J86" i="4"/>
  <c r="G86" i="4"/>
  <c r="O90" i="4"/>
  <c r="R90" i="4"/>
  <c r="J82" i="4"/>
  <c r="G82" i="4"/>
  <c r="N79" i="4"/>
  <c r="K79" i="4"/>
  <c r="O100" i="4"/>
  <c r="R100" i="4"/>
  <c r="O84" i="4"/>
  <c r="R84" i="4"/>
  <c r="G69" i="4"/>
  <c r="J69" i="4"/>
  <c r="N68" i="4"/>
  <c r="K68" i="4"/>
  <c r="J40" i="4"/>
  <c r="G40" i="4"/>
  <c r="O61" i="4"/>
  <c r="R61" i="4"/>
  <c r="R52" i="4"/>
  <c r="O52" i="4"/>
  <c r="J45" i="4"/>
  <c r="G45" i="4"/>
  <c r="K36" i="4"/>
  <c r="N36" i="4"/>
  <c r="N37" i="4"/>
  <c r="K37" i="4"/>
  <c r="K32" i="4"/>
  <c r="N32" i="4"/>
  <c r="R17" i="4"/>
  <c r="O17" i="4"/>
  <c r="N5" i="4"/>
  <c r="K5" i="4"/>
  <c r="J34" i="4"/>
  <c r="G34" i="4"/>
  <c r="N35" i="4"/>
  <c r="K35" i="4"/>
  <c r="S4" i="4"/>
  <c r="V4" i="4"/>
  <c r="R8" i="4"/>
  <c r="O8" i="4"/>
  <c r="K6" i="4"/>
  <c r="N6" i="4"/>
  <c r="K12" i="4"/>
  <c r="N12" i="4"/>
  <c r="O20" i="4"/>
  <c r="R20" i="4"/>
  <c r="K84" i="4"/>
  <c r="N84" i="4"/>
  <c r="N110" i="4"/>
  <c r="K110" i="4"/>
  <c r="K80" i="4"/>
  <c r="N80" i="4"/>
  <c r="O106" i="4"/>
  <c r="R106" i="4"/>
  <c r="O79" i="4"/>
  <c r="R79" i="4"/>
  <c r="R86" i="4"/>
  <c r="O86" i="4"/>
  <c r="K76" i="4"/>
  <c r="R82" i="4"/>
  <c r="O82" i="4"/>
  <c r="R78" i="4"/>
  <c r="O78" i="4"/>
  <c r="R69" i="4"/>
  <c r="O69" i="4"/>
  <c r="K75" i="4"/>
  <c r="N75" i="4"/>
  <c r="J50" i="4"/>
  <c r="G50" i="4"/>
  <c r="R44" i="4"/>
  <c r="O44" i="4"/>
  <c r="N48" i="4"/>
  <c r="K48" i="4"/>
  <c r="N44" i="4"/>
  <c r="K44" i="4"/>
  <c r="N40" i="4"/>
  <c r="K40" i="4"/>
  <c r="R45" i="4"/>
  <c r="O45" i="4"/>
  <c r="G39" i="4"/>
  <c r="J39" i="4"/>
  <c r="G23" i="4"/>
  <c r="J23" i="4"/>
  <c r="R36" i="4"/>
  <c r="O36" i="4"/>
  <c r="J30" i="4"/>
  <c r="G30" i="4"/>
  <c r="K29" i="4"/>
  <c r="N29" i="4"/>
  <c r="N49" i="4"/>
  <c r="K49" i="4"/>
  <c r="J38" i="4"/>
  <c r="G38" i="4"/>
  <c r="G16" i="4"/>
  <c r="J16" i="4"/>
  <c r="K4" i="4"/>
  <c r="N4" i="4"/>
  <c r="G22" i="4"/>
  <c r="J22" i="4"/>
  <c r="N74" i="4"/>
  <c r="K74" i="4"/>
  <c r="N90" i="4"/>
  <c r="K90" i="4"/>
  <c r="G104" i="4"/>
  <c r="J104" i="4"/>
  <c r="R80" i="4"/>
  <c r="O80" i="4"/>
  <c r="J78" i="4"/>
  <c r="G78" i="4"/>
  <c r="G44" i="4"/>
  <c r="J44" i="4"/>
  <c r="Q65" i="4"/>
  <c r="P65" i="4" s="1"/>
  <c r="I65" i="4"/>
  <c r="H65" i="4" s="1"/>
  <c r="M65" i="4"/>
  <c r="L65" i="4" s="1"/>
  <c r="N70" i="4"/>
  <c r="K70" i="4"/>
  <c r="G59" i="4"/>
  <c r="J59" i="4"/>
  <c r="O39" i="4"/>
  <c r="R39" i="4"/>
  <c r="R23" i="4"/>
  <c r="O23" i="4"/>
  <c r="K27" i="4"/>
  <c r="N27" i="4"/>
  <c r="K28" i="4"/>
  <c r="N28" i="4"/>
  <c r="R30" i="4"/>
  <c r="O30" i="4"/>
  <c r="N18" i="4"/>
  <c r="K18" i="4"/>
  <c r="G37" i="4"/>
  <c r="J37" i="4"/>
  <c r="R15" i="4"/>
  <c r="O15" i="4"/>
  <c r="N9" i="4"/>
  <c r="K9" i="4"/>
  <c r="G14" i="4"/>
  <c r="J14" i="4"/>
  <c r="G35" i="4"/>
  <c r="J35" i="4"/>
  <c r="J41" i="4"/>
  <c r="G41" i="4"/>
  <c r="W4" i="4"/>
  <c r="Z4" i="4"/>
  <c r="K10" i="4"/>
  <c r="N10" i="4"/>
  <c r="J6" i="4"/>
  <c r="N102" i="4"/>
  <c r="K102" i="4"/>
  <c r="G100" i="4"/>
  <c r="J100" i="4"/>
  <c r="R68" i="4"/>
  <c r="O68" i="4"/>
  <c r="J42" i="4"/>
  <c r="G42" i="4"/>
  <c r="N50" i="4"/>
  <c r="K50" i="4"/>
  <c r="J49" i="4"/>
  <c r="G49" i="4"/>
  <c r="K86" i="4"/>
  <c r="N86" i="4"/>
  <c r="M88" i="4"/>
  <c r="L88" i="4" s="1"/>
  <c r="Q88" i="4"/>
  <c r="P88" i="4" s="1"/>
  <c r="I88" i="4"/>
  <c r="H88" i="4" s="1"/>
  <c r="J80" i="4"/>
  <c r="G80" i="4"/>
  <c r="N104" i="4"/>
  <c r="K104" i="4"/>
  <c r="J84" i="4"/>
  <c r="G84" i="4"/>
  <c r="G85" i="4"/>
  <c r="J85" i="4"/>
  <c r="N77" i="4"/>
  <c r="K77" i="4"/>
  <c r="O48" i="4"/>
  <c r="R48" i="4"/>
  <c r="G73" i="4"/>
  <c r="J73" i="4"/>
  <c r="I55" i="4"/>
  <c r="H55" i="4" s="1"/>
  <c r="Q55" i="4"/>
  <c r="P55" i="4" s="1"/>
  <c r="M55" i="4"/>
  <c r="L55" i="4" s="1"/>
  <c r="N16" i="4"/>
  <c r="K16" i="4"/>
  <c r="O35" i="4"/>
  <c r="R35" i="4"/>
  <c r="K34" i="4"/>
  <c r="N34" i="4"/>
  <c r="O18" i="4"/>
  <c r="R18" i="4"/>
  <c r="R41" i="4"/>
  <c r="O41" i="4"/>
  <c r="J4" i="4"/>
  <c r="G4" i="4"/>
  <c r="J10" i="4"/>
  <c r="G10" i="4"/>
  <c r="R6" i="4"/>
  <c r="O6" i="4"/>
  <c r="G20" i="4"/>
  <c r="J20" i="4"/>
  <c r="G98" i="4"/>
  <c r="J98" i="4"/>
  <c r="O72" i="4"/>
  <c r="N46" i="4"/>
  <c r="K46" i="4"/>
  <c r="G36" i="4"/>
  <c r="J36" i="4"/>
  <c r="G29" i="4"/>
  <c r="J29" i="4"/>
  <c r="M25" i="4"/>
  <c r="L25" i="4" s="1"/>
  <c r="Q25" i="4"/>
  <c r="P25" i="4" s="1"/>
  <c r="I25" i="4"/>
  <c r="H25" i="4" s="1"/>
  <c r="N22" i="4"/>
  <c r="K22" i="4"/>
  <c r="G108" i="4"/>
  <c r="J108" i="4"/>
  <c r="O76" i="4"/>
  <c r="R76" i="4"/>
  <c r="N108" i="4"/>
  <c r="K108" i="4"/>
  <c r="N83" i="4"/>
  <c r="K83" i="4"/>
  <c r="N69" i="4"/>
  <c r="K69" i="4"/>
  <c r="G68" i="4"/>
  <c r="J68" i="4"/>
  <c r="J48" i="4"/>
  <c r="G48" i="4"/>
  <c r="R42" i="4"/>
  <c r="O42" i="4"/>
  <c r="N59" i="4"/>
  <c r="K59" i="4"/>
  <c r="O73" i="4"/>
  <c r="R73" i="4"/>
  <c r="R71" i="4"/>
  <c r="O71" i="4"/>
  <c r="M43" i="4"/>
  <c r="L43" i="4" s="1"/>
  <c r="Q43" i="4"/>
  <c r="P43" i="4" s="1"/>
  <c r="I43" i="4"/>
  <c r="H43" i="4" s="1"/>
  <c r="K45" i="4"/>
  <c r="N45" i="4"/>
  <c r="N14" i="4"/>
  <c r="K14" i="4"/>
  <c r="J32" i="4"/>
  <c r="G32" i="4"/>
  <c r="Q31" i="4"/>
  <c r="P31" i="4" s="1"/>
  <c r="I31" i="4"/>
  <c r="H31" i="4" s="1"/>
  <c r="M31" i="4"/>
  <c r="L31" i="4" s="1"/>
  <c r="R13" i="4"/>
  <c r="O13" i="4"/>
  <c r="K38" i="4"/>
  <c r="N38" i="4"/>
  <c r="R34" i="4"/>
  <c r="O34" i="4"/>
  <c r="O16" i="4"/>
  <c r="R16" i="4"/>
  <c r="R4" i="4"/>
  <c r="O4" i="4"/>
  <c r="R10" i="4"/>
  <c r="O10" i="4"/>
  <c r="J12" i="4"/>
  <c r="G12" i="4"/>
  <c r="R70" i="4" l="1"/>
  <c r="Z110" i="4"/>
  <c r="W110" i="4"/>
  <c r="AA110" i="4"/>
  <c r="AD110" i="4"/>
  <c r="V110" i="4"/>
  <c r="S110" i="4"/>
  <c r="N54" i="4"/>
  <c r="K54" i="4"/>
  <c r="AD65" i="4"/>
  <c r="AA65" i="4"/>
  <c r="AI26" i="4"/>
  <c r="AL26" i="4"/>
  <c r="N51" i="4"/>
  <c r="G76" i="4"/>
  <c r="AD71" i="4"/>
  <c r="AA71" i="4"/>
  <c r="AI31" i="4"/>
  <c r="AL31" i="4"/>
  <c r="S107" i="4"/>
  <c r="V107" i="4"/>
  <c r="W80" i="4"/>
  <c r="Z80" i="4"/>
  <c r="Z63" i="4"/>
  <c r="W63" i="4"/>
  <c r="AI67" i="4"/>
  <c r="AL67" i="4"/>
  <c r="Z92" i="4"/>
  <c r="W92" i="4"/>
  <c r="AI58" i="4"/>
  <c r="AL58" i="4"/>
  <c r="AH76" i="4"/>
  <c r="AE76" i="4"/>
  <c r="V83" i="4"/>
  <c r="S83" i="4"/>
  <c r="AE51" i="4"/>
  <c r="AH51" i="4"/>
  <c r="V65" i="4"/>
  <c r="S65" i="4"/>
  <c r="W14" i="4"/>
  <c r="Z14" i="4"/>
  <c r="AH26" i="4"/>
  <c r="AE26" i="4"/>
  <c r="AD93" i="4"/>
  <c r="AA93" i="4"/>
  <c r="AH50" i="4"/>
  <c r="AE50" i="4"/>
  <c r="AL75" i="4"/>
  <c r="AI75" i="4"/>
  <c r="Z43" i="4"/>
  <c r="W43" i="4"/>
  <c r="AE54" i="4"/>
  <c r="AH54" i="4"/>
  <c r="AD25" i="4"/>
  <c r="AA25" i="4"/>
  <c r="AL47" i="4"/>
  <c r="AI47" i="4"/>
  <c r="AH70" i="4"/>
  <c r="AE70" i="4"/>
  <c r="S27" i="4"/>
  <c r="V27" i="4"/>
  <c r="AH72" i="4"/>
  <c r="AE72" i="4"/>
  <c r="Z71" i="4"/>
  <c r="W71" i="4"/>
  <c r="AH80" i="4"/>
  <c r="AE80" i="4"/>
  <c r="AI83" i="4"/>
  <c r="AL83" i="4"/>
  <c r="Z93" i="4"/>
  <c r="W93" i="4"/>
  <c r="AI50" i="4"/>
  <c r="AL50" i="4"/>
  <c r="S43" i="4"/>
  <c r="V43" i="4"/>
  <c r="Z25" i="4"/>
  <c r="W25" i="4"/>
  <c r="AA27" i="4"/>
  <c r="AD27" i="4"/>
  <c r="AI72" i="4"/>
  <c r="AL72" i="4"/>
  <c r="AA103" i="4"/>
  <c r="AD103" i="4"/>
  <c r="AH71" i="4"/>
  <c r="AE71" i="4"/>
  <c r="AD87" i="4"/>
  <c r="AA87" i="4"/>
  <c r="W46" i="4"/>
  <c r="Z46" i="4"/>
  <c r="AD106" i="4"/>
  <c r="AA106" i="4"/>
  <c r="AH107" i="4"/>
  <c r="AE107" i="4"/>
  <c r="AI80" i="4"/>
  <c r="AL80" i="4"/>
  <c r="Z85" i="4"/>
  <c r="W85" i="4"/>
  <c r="AI63" i="4"/>
  <c r="AL63" i="4"/>
  <c r="Z88" i="4"/>
  <c r="W88" i="4"/>
  <c r="AI92" i="4"/>
  <c r="AL92" i="4"/>
  <c r="Z55" i="4"/>
  <c r="W55" i="4"/>
  <c r="AE83" i="4"/>
  <c r="AH83" i="4"/>
  <c r="AA111" i="4"/>
  <c r="AD111" i="4"/>
  <c r="AE65" i="4"/>
  <c r="AH65" i="4"/>
  <c r="AH14" i="4"/>
  <c r="AE14" i="4"/>
  <c r="N26" i="4"/>
  <c r="K26" i="4"/>
  <c r="S93" i="4"/>
  <c r="V93" i="4"/>
  <c r="AA45" i="4"/>
  <c r="AD45" i="4"/>
  <c r="AA43" i="4"/>
  <c r="AD43" i="4"/>
  <c r="V48" i="4"/>
  <c r="S48" i="4"/>
  <c r="AH25" i="4"/>
  <c r="AE25" i="4"/>
  <c r="AA5" i="4"/>
  <c r="AD5" i="4"/>
  <c r="Z27" i="4"/>
  <c r="W27" i="4"/>
  <c r="AA33" i="4"/>
  <c r="AD33" i="4"/>
  <c r="AD46" i="4"/>
  <c r="AA46" i="4"/>
  <c r="AA55" i="4"/>
  <c r="AD55" i="4"/>
  <c r="AI70" i="4"/>
  <c r="AL70" i="4"/>
  <c r="Z103" i="4"/>
  <c r="W103" i="4"/>
  <c r="AI71" i="4"/>
  <c r="AL71" i="4"/>
  <c r="Z87" i="4"/>
  <c r="W87" i="4"/>
  <c r="V46" i="4"/>
  <c r="S46" i="4"/>
  <c r="Z106" i="4"/>
  <c r="W106" i="4"/>
  <c r="AI107" i="4"/>
  <c r="AL107" i="4"/>
  <c r="AA11" i="4"/>
  <c r="AD11" i="4"/>
  <c r="V85" i="4"/>
  <c r="S85" i="4"/>
  <c r="AE63" i="4"/>
  <c r="AH63" i="4"/>
  <c r="V88" i="4"/>
  <c r="S88" i="4"/>
  <c r="AH92" i="4"/>
  <c r="AE92" i="4"/>
  <c r="S55" i="4"/>
  <c r="V55" i="4"/>
  <c r="Z111" i="4"/>
  <c r="W111" i="4"/>
  <c r="AI65" i="4"/>
  <c r="AL65" i="4"/>
  <c r="AI14" i="4"/>
  <c r="AL14" i="4"/>
  <c r="Z64" i="4"/>
  <c r="W64" i="4"/>
  <c r="AI93" i="4"/>
  <c r="AL93" i="4"/>
  <c r="Z45" i="4"/>
  <c r="W45" i="4"/>
  <c r="AI43" i="4"/>
  <c r="AL43" i="4"/>
  <c r="AD48" i="4"/>
  <c r="AA48" i="4"/>
  <c r="AI25" i="4"/>
  <c r="AL25" i="4"/>
  <c r="W5" i="4"/>
  <c r="Z5" i="4"/>
  <c r="AH27" i="4"/>
  <c r="AE27" i="4"/>
  <c r="Z33" i="4"/>
  <c r="W33" i="4"/>
  <c r="Z107" i="4"/>
  <c r="W107" i="4"/>
  <c r="V103" i="4"/>
  <c r="S103" i="4"/>
  <c r="AA31" i="4"/>
  <c r="AD31" i="4"/>
  <c r="V87" i="4"/>
  <c r="S87" i="4"/>
  <c r="AH46" i="4"/>
  <c r="AE46" i="4"/>
  <c r="V106" i="4"/>
  <c r="S106" i="4"/>
  <c r="R107" i="4"/>
  <c r="O107" i="4"/>
  <c r="W11" i="4"/>
  <c r="Z11" i="4"/>
  <c r="AL85" i="4"/>
  <c r="AI85" i="4"/>
  <c r="V67" i="4"/>
  <c r="S67" i="4"/>
  <c r="AD88" i="4"/>
  <c r="AA88" i="4"/>
  <c r="AD58" i="4"/>
  <c r="AA58" i="4"/>
  <c r="AD76" i="4"/>
  <c r="AA76" i="4"/>
  <c r="AH55" i="4"/>
  <c r="AE55" i="4"/>
  <c r="AA51" i="4"/>
  <c r="AD51" i="4"/>
  <c r="S111" i="4"/>
  <c r="V111" i="4"/>
  <c r="V64" i="4"/>
  <c r="S64" i="4"/>
  <c r="AH93" i="4"/>
  <c r="AE93" i="4"/>
  <c r="AD75" i="4"/>
  <c r="AA75" i="4"/>
  <c r="S45" i="4"/>
  <c r="V45" i="4"/>
  <c r="AE43" i="4"/>
  <c r="AH43" i="4"/>
  <c r="W48" i="4"/>
  <c r="Z48" i="4"/>
  <c r="Z47" i="4"/>
  <c r="W47" i="4"/>
  <c r="V5" i="4"/>
  <c r="S5" i="4"/>
  <c r="AI27" i="4"/>
  <c r="AL27" i="4"/>
  <c r="V33" i="4"/>
  <c r="S33" i="4"/>
  <c r="V63" i="4"/>
  <c r="S63" i="4"/>
  <c r="V14" i="4"/>
  <c r="S14" i="4"/>
  <c r="AH103" i="4"/>
  <c r="AE103" i="4"/>
  <c r="Z31" i="4"/>
  <c r="W31" i="4"/>
  <c r="AI87" i="4"/>
  <c r="AL87" i="4"/>
  <c r="AI46" i="4"/>
  <c r="AL46" i="4"/>
  <c r="AH106" i="4"/>
  <c r="AE106" i="4"/>
  <c r="N58" i="4"/>
  <c r="K58" i="4"/>
  <c r="V11" i="4"/>
  <c r="S11" i="4"/>
  <c r="AE85" i="4"/>
  <c r="AH85" i="4"/>
  <c r="Z67" i="4"/>
  <c r="W67" i="4"/>
  <c r="AH88" i="4"/>
  <c r="AE88" i="4"/>
  <c r="V58" i="4"/>
  <c r="S58" i="4"/>
  <c r="Z76" i="4"/>
  <c r="W76" i="4"/>
  <c r="AI55" i="4"/>
  <c r="AL55" i="4"/>
  <c r="Z51" i="4"/>
  <c r="W51" i="4"/>
  <c r="AH111" i="4"/>
  <c r="AE111" i="4"/>
  <c r="AD26" i="4"/>
  <c r="AA26" i="4"/>
  <c r="AD64" i="4"/>
  <c r="AA64" i="4"/>
  <c r="V50" i="4"/>
  <c r="S50" i="4"/>
  <c r="Z75" i="4"/>
  <c r="W75" i="4"/>
  <c r="AI45" i="4"/>
  <c r="AL45" i="4"/>
  <c r="Z54" i="4"/>
  <c r="W54" i="4"/>
  <c r="AE48" i="4"/>
  <c r="AH48" i="4"/>
  <c r="AA47" i="4"/>
  <c r="AD47" i="4"/>
  <c r="Z70" i="4"/>
  <c r="W70" i="4"/>
  <c r="AI5" i="4"/>
  <c r="AL5" i="4"/>
  <c r="AD72" i="4"/>
  <c r="AA72" i="4"/>
  <c r="AE33" i="4"/>
  <c r="AH33" i="4"/>
  <c r="AD85" i="4"/>
  <c r="AA85" i="4"/>
  <c r="AL103" i="4"/>
  <c r="AI103" i="4"/>
  <c r="S31" i="4"/>
  <c r="V31" i="4"/>
  <c r="AH87" i="4"/>
  <c r="AE87" i="4"/>
  <c r="AI106" i="4"/>
  <c r="AL106" i="4"/>
  <c r="V80" i="4"/>
  <c r="S80" i="4"/>
  <c r="AE11" i="4"/>
  <c r="AH11" i="4"/>
  <c r="AD67" i="4"/>
  <c r="AA67" i="4"/>
  <c r="AL88" i="4"/>
  <c r="AI88" i="4"/>
  <c r="Z58" i="4"/>
  <c r="W58" i="4"/>
  <c r="V76" i="4"/>
  <c r="S76" i="4"/>
  <c r="AD83" i="4"/>
  <c r="AA83" i="4"/>
  <c r="S51" i="4"/>
  <c r="V51" i="4"/>
  <c r="AI111" i="4"/>
  <c r="AL111" i="4"/>
  <c r="Z26" i="4"/>
  <c r="W26" i="4"/>
  <c r="AH64" i="4"/>
  <c r="AE64" i="4"/>
  <c r="AA50" i="4"/>
  <c r="AD50" i="4"/>
  <c r="V75" i="4"/>
  <c r="S75" i="4"/>
  <c r="AH45" i="4"/>
  <c r="AE45" i="4"/>
  <c r="V54" i="4"/>
  <c r="S54" i="4"/>
  <c r="AI48" i="4"/>
  <c r="AL48" i="4"/>
  <c r="V47" i="4"/>
  <c r="S47" i="4"/>
  <c r="AD70" i="4"/>
  <c r="AA70" i="4"/>
  <c r="AH5" i="4"/>
  <c r="AE5" i="4"/>
  <c r="Z72" i="4"/>
  <c r="W72" i="4"/>
  <c r="AI33" i="4"/>
  <c r="AL33" i="4"/>
  <c r="V92" i="4"/>
  <c r="S92" i="4"/>
  <c r="AI54" i="4"/>
  <c r="AL54" i="4"/>
  <c r="V71" i="4"/>
  <c r="S71" i="4"/>
  <c r="AE31" i="4"/>
  <c r="AH31" i="4"/>
  <c r="AA107" i="4"/>
  <c r="AD107" i="4"/>
  <c r="AD80" i="4"/>
  <c r="AA80" i="4"/>
  <c r="AI11" i="4"/>
  <c r="AL11" i="4"/>
  <c r="AD63" i="4"/>
  <c r="AA63" i="4"/>
  <c r="AH67" i="4"/>
  <c r="AE67" i="4"/>
  <c r="AD92" i="4"/>
  <c r="AA92" i="4"/>
  <c r="AH58" i="4"/>
  <c r="AE58" i="4"/>
  <c r="AI76" i="4"/>
  <c r="AL76" i="4"/>
  <c r="Z83" i="4"/>
  <c r="W83" i="4"/>
  <c r="AI51" i="4"/>
  <c r="AL51" i="4"/>
  <c r="Z65" i="4"/>
  <c r="W65" i="4"/>
  <c r="AA14" i="4"/>
  <c r="AD14" i="4"/>
  <c r="V26" i="4"/>
  <c r="S26" i="4"/>
  <c r="AI64" i="4"/>
  <c r="AL64" i="4"/>
  <c r="W50" i="4"/>
  <c r="Z50" i="4"/>
  <c r="AE75" i="4"/>
  <c r="AH75" i="4"/>
  <c r="AD54" i="4"/>
  <c r="AA54" i="4"/>
  <c r="S25" i="4"/>
  <c r="V25" i="4"/>
  <c r="AE47" i="4"/>
  <c r="AH47" i="4"/>
  <c r="V70" i="4"/>
  <c r="S70" i="4"/>
  <c r="V72" i="4"/>
  <c r="S72" i="4"/>
  <c r="J71" i="4"/>
  <c r="J72" i="4"/>
  <c r="N71" i="4"/>
  <c r="AA89" i="4"/>
  <c r="AD89" i="4"/>
  <c r="Z89" i="4"/>
  <c r="W89" i="4"/>
  <c r="V89" i="4"/>
  <c r="S89" i="4"/>
  <c r="AE89" i="4"/>
  <c r="AH89" i="4"/>
  <c r="AL89" i="4"/>
  <c r="AI89" i="4"/>
  <c r="R58" i="4"/>
  <c r="O58" i="4"/>
  <c r="O50" i="4"/>
  <c r="N72" i="4"/>
  <c r="R83" i="4"/>
  <c r="J58" i="4"/>
  <c r="G58" i="4"/>
  <c r="K103" i="4"/>
  <c r="N103" i="4"/>
  <c r="K93" i="4"/>
  <c r="N93" i="4"/>
  <c r="J64" i="4"/>
  <c r="G64" i="4"/>
  <c r="G93" i="4"/>
  <c r="J93" i="4"/>
  <c r="K111" i="4"/>
  <c r="N111" i="4"/>
  <c r="O93" i="4"/>
  <c r="R93" i="4"/>
  <c r="K64" i="4"/>
  <c r="N64" i="4"/>
  <c r="R64" i="4"/>
  <c r="O64" i="4"/>
  <c r="O5" i="4"/>
  <c r="R5" i="4"/>
  <c r="R111" i="4"/>
  <c r="O111" i="4"/>
  <c r="G111" i="4"/>
  <c r="J111" i="4"/>
  <c r="J5" i="4"/>
  <c r="G5" i="4"/>
  <c r="G51" i="4"/>
  <c r="J51" i="4"/>
  <c r="G11" i="4"/>
  <c r="J11" i="4"/>
  <c r="O51" i="4"/>
  <c r="R51" i="4"/>
  <c r="R11" i="4"/>
  <c r="O11" i="4"/>
  <c r="J47" i="4"/>
  <c r="G47" i="4"/>
  <c r="O31" i="4"/>
  <c r="R31" i="4"/>
  <c r="R89" i="4"/>
  <c r="O89" i="4"/>
  <c r="R47" i="4"/>
  <c r="O47" i="4"/>
  <c r="N87" i="4"/>
  <c r="K87" i="4"/>
  <c r="N43" i="4"/>
  <c r="K43" i="4"/>
  <c r="N25" i="4"/>
  <c r="K25" i="4"/>
  <c r="J88" i="4"/>
  <c r="G88" i="4"/>
  <c r="G65" i="4"/>
  <c r="J65" i="4"/>
  <c r="N33" i="4"/>
  <c r="K33" i="4"/>
  <c r="G63" i="4"/>
  <c r="J63" i="4"/>
  <c r="K92" i="4"/>
  <c r="N92" i="4"/>
  <c r="G89" i="4"/>
  <c r="J89" i="4"/>
  <c r="G55" i="4"/>
  <c r="J55" i="4"/>
  <c r="R88" i="4"/>
  <c r="O88" i="4"/>
  <c r="O65" i="4"/>
  <c r="R65" i="4"/>
  <c r="O63" i="4"/>
  <c r="R63" i="4"/>
  <c r="O67" i="4"/>
  <c r="R67" i="4"/>
  <c r="N31" i="4"/>
  <c r="K31" i="4"/>
  <c r="N67" i="4"/>
  <c r="K67" i="4"/>
  <c r="N89" i="4"/>
  <c r="K89" i="4"/>
  <c r="N47" i="4"/>
  <c r="K47" i="4"/>
  <c r="G92" i="4"/>
  <c r="J92" i="4"/>
  <c r="G31" i="4"/>
  <c r="J31" i="4"/>
  <c r="O25" i="4"/>
  <c r="R25" i="4"/>
  <c r="J43" i="4"/>
  <c r="G43" i="4"/>
  <c r="G25" i="4"/>
  <c r="J25" i="4"/>
  <c r="N55" i="4"/>
  <c r="K55" i="4"/>
  <c r="K88" i="4"/>
  <c r="N88" i="4"/>
  <c r="N65" i="4"/>
  <c r="K65" i="4"/>
  <c r="G87" i="4"/>
  <c r="J87" i="4"/>
  <c r="G33" i="4"/>
  <c r="J33" i="4"/>
  <c r="N63" i="4"/>
  <c r="K63" i="4"/>
  <c r="R43" i="4"/>
  <c r="O43" i="4"/>
  <c r="O55" i="4"/>
  <c r="R55" i="4"/>
  <c r="O87" i="4"/>
  <c r="R87" i="4"/>
  <c r="O33" i="4"/>
  <c r="R33" i="4"/>
  <c r="G67" i="4"/>
  <c r="J67" i="4"/>
  <c r="O92" i="4"/>
  <c r="R92" i="4"/>
</calcChain>
</file>

<file path=xl/sharedStrings.xml><?xml version="1.0" encoding="utf-8"?>
<sst xmlns="http://schemas.openxmlformats.org/spreadsheetml/2006/main" count="90" uniqueCount="9">
  <si>
    <t>Home price</t>
  </si>
  <si>
    <t>TOTAL upfront</t>
  </si>
  <si>
    <t>Loan amount</t>
  </si>
  <si>
    <t>Yrs</t>
  </si>
  <si>
    <t>F/night</t>
  </si>
  <si>
    <t>Month</t>
  </si>
  <si>
    <t>Year (based on fortnight)</t>
  </si>
  <si>
    <t>MONTHLY INTEREST RATE</t>
  </si>
  <si>
    <t>Stamp duty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</si>
</sst>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164" formatCode="&quot;$&quot;#,##0"/>
    <numFmt numFmtId="165" formatCode="0.000%"/>
    <numFmt numFmtId="166" formatCode="&quot;$&quot;#,##0.0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0" fontId="1" fillId="0" borderId="2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2" fillId="0" borderId="0" xfId="0" applyFont="1"/>
    <xf numFmtId="165" fontId="1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left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4" fontId="2" fillId="0" borderId="5" xfId="0" applyNumberFormat="1" applyFont="1" applyFill="1" applyBorder="1"/>
    <xf numFmtId="164" fontId="2" fillId="0" borderId="6" xfId="0" applyNumberFormat="1" applyFont="1" applyFill="1" applyBorder="1"/>
    <xf numFmtId="164" fontId="2" fillId="0" borderId="0" xfId="0" applyNumberFormat="1" applyFont="1"/>
    <xf numFmtId="0" fontId="2" fillId="0" borderId="5" xfId="0" applyFont="1" applyFill="1" applyBorder="1"/>
    <xf numFmtId="0" fontId="2" fillId="0" borderId="5" xfId="0" applyFont="1" applyBorder="1"/>
    <xf numFmtId="9" fontId="1" fillId="0" borderId="1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165" fontId="1" fillId="3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164" fontId="2" fillId="0" borderId="7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/>
    <xf numFmtId="6" fontId="2" fillId="2" borderId="7" xfId="0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164" fontId="2" fillId="0" borderId="7" xfId="0" applyNumberFormat="1" applyFont="1" applyFill="1" applyBorder="1" applyAlignment="1">
      <alignment horizontal="center"/>
    </xf>
    <xf numFmtId="164" fontId="2" fillId="0" borderId="7" xfId="0" applyNumberFormat="1" applyFont="1" applyBorder="1" applyAlignment="1">
      <alignment horizontal="center" vertical="center"/>
    </xf>
    <xf numFmtId="6" fontId="2" fillId="0" borderId="7" xfId="0" applyNumberFormat="1" applyFont="1" applyBorder="1" applyAlignment="1">
      <alignment horizontal="center"/>
    </xf>
    <xf numFmtId="6" fontId="2" fillId="0" borderId="7" xfId="0" applyNumberFormat="1" applyFont="1" applyBorder="1" applyAlignment="1">
      <alignment horizontal="right"/>
    </xf>
    <xf numFmtId="6" fontId="2" fillId="2" borderId="7" xfId="0" applyNumberFormat="1" applyFont="1" applyFill="1" applyBorder="1" applyAlignment="1"/>
    <xf numFmtId="0" fontId="4" fillId="4" borderId="4" xfId="1" applyFont="1" applyFill="1" applyBorder="1" applyAlignment="1">
      <alignment horizontal="left" vertical="center"/>
    </xf>
    <xf numFmtId="0" fontId="4" fillId="4" borderId="0" xfId="1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0</xdr:row>
      <xdr:rowOff>69850</xdr:rowOff>
    </xdr:from>
    <xdr:to>
      <xdr:col>4</xdr:col>
      <xdr:colOff>256483</xdr:colOff>
      <xdr:row>0</xdr:row>
      <xdr:rowOff>603403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A42CB9-B6F9-40FE-8D4B-CAD36CDFD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00" y="69850"/>
          <a:ext cx="1634433" cy="5335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203200</xdr:colOff>
      <xdr:row>0</xdr:row>
      <xdr:rowOff>57150</xdr:rowOff>
    </xdr:from>
    <xdr:to>
      <xdr:col>4</xdr:col>
      <xdr:colOff>319983</xdr:colOff>
      <xdr:row>0</xdr:row>
      <xdr:rowOff>590703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795BE4-B02C-453F-B92F-05E8A3B21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57150"/>
          <a:ext cx="1634433" cy="5335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69850</xdr:rowOff>
    </xdr:from>
    <xdr:to>
      <xdr:col>4</xdr:col>
      <xdr:colOff>250133</xdr:colOff>
      <xdr:row>0</xdr:row>
      <xdr:rowOff>603403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006C51-4E3E-4641-8D39-6F059C0D1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69850"/>
          <a:ext cx="1634433" cy="533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5D1E7-286D-4F41-ABEF-43A4496830D1}">
  <dimension ref="A1:AL117"/>
  <sheetViews>
    <sheetView tabSelected="1" workbookViewId="0">
      <pane xSplit="1" topLeftCell="B1" activePane="topRight" state="frozen"/>
      <selection pane="topRight" sqref="A1:AL1"/>
    </sheetView>
  </sheetViews>
  <sheetFormatPr defaultColWidth="9.1796875" defaultRowHeight="10.5" x14ac:dyDescent="0.25"/>
  <cols>
    <col min="1" max="1" width="8.7265625" style="6" bestFit="1" customWidth="1"/>
    <col min="2" max="3" width="7.26953125" style="6" customWidth="1"/>
    <col min="4" max="4" width="7.1796875" style="22" customWidth="1"/>
    <col min="5" max="5" width="8.7265625" style="25" bestFit="1" customWidth="1"/>
    <col min="6" max="6" width="2.7265625" style="6" customWidth="1"/>
    <col min="7" max="7" width="6" style="14" bestFit="1" customWidth="1"/>
    <col min="8" max="9" width="5.54296875" style="14" customWidth="1"/>
    <col min="10" max="10" width="7.453125" style="14" bestFit="1" customWidth="1"/>
    <col min="11" max="11" width="6" style="14" bestFit="1" customWidth="1"/>
    <col min="12" max="13" width="5.54296875" style="14" customWidth="1"/>
    <col min="14" max="14" width="7.453125" style="14" bestFit="1" customWidth="1"/>
    <col min="15" max="15" width="6" style="14" bestFit="1" customWidth="1"/>
    <col min="16" max="17" width="5.54296875" style="14" customWidth="1"/>
    <col min="18" max="18" width="7.453125" style="14" bestFit="1" customWidth="1"/>
    <col min="19" max="19" width="6" style="14" bestFit="1" customWidth="1"/>
    <col min="20" max="21" width="5.453125" style="14" customWidth="1"/>
    <col min="22" max="22" width="6.26953125" style="14" customWidth="1"/>
    <col min="23" max="23" width="6" style="14" bestFit="1" customWidth="1"/>
    <col min="24" max="25" width="5.54296875" style="14" customWidth="1"/>
    <col min="26" max="26" width="6.453125" style="14" customWidth="1"/>
    <col min="27" max="27" width="6" style="14" bestFit="1" customWidth="1"/>
    <col min="28" max="29" width="5.54296875" style="14" customWidth="1"/>
    <col min="30" max="30" width="6.453125" style="14" customWidth="1"/>
    <col min="31" max="31" width="6" style="14" bestFit="1" customWidth="1"/>
    <col min="32" max="33" width="5.54296875" style="14" customWidth="1"/>
    <col min="34" max="34" width="6.453125" style="14" customWidth="1"/>
    <col min="35" max="35" width="6" style="14" bestFit="1" customWidth="1"/>
    <col min="36" max="37" width="5.54296875" style="14" customWidth="1"/>
    <col min="38" max="38" width="6.453125" style="14" customWidth="1"/>
    <col min="39" max="16384" width="9.1796875" style="6"/>
  </cols>
  <sheetData>
    <row r="1" spans="1:38" ht="51.5" customHeight="1" thickBot="1" x14ac:dyDescent="0.3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</row>
    <row r="2" spans="1:38" ht="53.5" thickTop="1" thickBot="1" x14ac:dyDescent="0.3">
      <c r="A2" s="1" t="s">
        <v>0</v>
      </c>
      <c r="B2" s="17">
        <v>0.2</v>
      </c>
      <c r="C2" s="1" t="s">
        <v>8</v>
      </c>
      <c r="D2" s="20" t="s">
        <v>1</v>
      </c>
      <c r="E2" s="23" t="s">
        <v>2</v>
      </c>
      <c r="F2" s="2" t="s">
        <v>3</v>
      </c>
      <c r="G2" s="3">
        <v>0.08</v>
      </c>
      <c r="H2" s="4" t="s">
        <v>4</v>
      </c>
      <c r="I2" s="4" t="s">
        <v>5</v>
      </c>
      <c r="J2" s="4" t="s">
        <v>6</v>
      </c>
      <c r="K2" s="3">
        <v>7.0000000000000007E-2</v>
      </c>
      <c r="L2" s="4" t="s">
        <v>4</v>
      </c>
      <c r="M2" s="4" t="s">
        <v>5</v>
      </c>
      <c r="N2" s="4" t="s">
        <v>6</v>
      </c>
      <c r="O2" s="3">
        <v>0.06</v>
      </c>
      <c r="P2" s="4" t="s">
        <v>4</v>
      </c>
      <c r="Q2" s="4" t="s">
        <v>5</v>
      </c>
      <c r="R2" s="4" t="s">
        <v>6</v>
      </c>
      <c r="S2" s="3">
        <v>0.05</v>
      </c>
      <c r="T2" s="4" t="s">
        <v>4</v>
      </c>
      <c r="U2" s="4" t="s">
        <v>5</v>
      </c>
      <c r="V2" s="4" t="s">
        <v>6</v>
      </c>
      <c r="W2" s="3">
        <v>0.04</v>
      </c>
      <c r="X2" s="4" t="s">
        <v>4</v>
      </c>
      <c r="Y2" s="4" t="s">
        <v>5</v>
      </c>
      <c r="Z2" s="5" t="s">
        <v>6</v>
      </c>
      <c r="AA2" s="3">
        <v>0.03</v>
      </c>
      <c r="AB2" s="4" t="s">
        <v>4</v>
      </c>
      <c r="AC2" s="4" t="s">
        <v>5</v>
      </c>
      <c r="AD2" s="5" t="s">
        <v>6</v>
      </c>
      <c r="AE2" s="3">
        <v>2.5000000000000001E-2</v>
      </c>
      <c r="AF2" s="4" t="s">
        <v>4</v>
      </c>
      <c r="AG2" s="4" t="s">
        <v>5</v>
      </c>
      <c r="AH2" s="5" t="s">
        <v>6</v>
      </c>
      <c r="AI2" s="3">
        <v>0.02</v>
      </c>
      <c r="AJ2" s="4" t="s">
        <v>4</v>
      </c>
      <c r="AK2" s="4" t="s">
        <v>5</v>
      </c>
      <c r="AL2" s="5" t="s">
        <v>6</v>
      </c>
    </row>
    <row r="3" spans="1:38" s="11" customFormat="1" ht="11.5" thickTop="1" thickBot="1" x14ac:dyDescent="0.3">
      <c r="A3" s="7"/>
      <c r="B3" s="18"/>
      <c r="C3" s="7"/>
      <c r="D3" s="21" t="s">
        <v>7</v>
      </c>
      <c r="E3" s="24"/>
      <c r="F3" s="8"/>
      <c r="G3" s="9">
        <v>6.6699999999999997E-3</v>
      </c>
      <c r="H3" s="7"/>
      <c r="I3" s="7"/>
      <c r="J3" s="7"/>
      <c r="K3" s="9">
        <v>5.8300000000000001E-3</v>
      </c>
      <c r="L3" s="7"/>
      <c r="M3" s="7"/>
      <c r="N3" s="7"/>
      <c r="O3" s="9">
        <v>5.0000000000000001E-3</v>
      </c>
      <c r="P3" s="7"/>
      <c r="Q3" s="7"/>
      <c r="R3" s="7"/>
      <c r="S3" s="9">
        <f>5%/12</f>
        <v>4.1666666666666666E-3</v>
      </c>
      <c r="T3" s="7"/>
      <c r="U3" s="7"/>
      <c r="V3" s="7"/>
      <c r="W3" s="9">
        <f>4%/12</f>
        <v>3.3333333333333335E-3</v>
      </c>
      <c r="X3" s="7"/>
      <c r="Y3" s="7"/>
      <c r="Z3" s="10"/>
      <c r="AA3" s="9">
        <f>3%/12</f>
        <v>2.5000000000000001E-3</v>
      </c>
      <c r="AB3" s="7"/>
      <c r="AC3" s="7"/>
      <c r="AD3" s="10"/>
      <c r="AE3" s="9">
        <f>2.5%/12</f>
        <v>2.0833333333333333E-3</v>
      </c>
      <c r="AF3" s="7"/>
      <c r="AG3" s="7"/>
      <c r="AH3" s="10"/>
      <c r="AI3" s="9">
        <f>2%/12</f>
        <v>1.6666666666666668E-3</v>
      </c>
      <c r="AJ3" s="7"/>
      <c r="AK3" s="7"/>
      <c r="AL3" s="10"/>
    </row>
    <row r="4" spans="1:38" ht="11.5" thickTop="1" thickBot="1" x14ac:dyDescent="0.3">
      <c r="A4" s="26">
        <v>1500000</v>
      </c>
      <c r="B4" s="27">
        <f t="shared" ref="B4:B68" si="0">A4*0.2</f>
        <v>300000</v>
      </c>
      <c r="C4" s="27">
        <f t="shared" ref="C4:C41" si="1">40490+((A4-1000000)*5.5/100)+141.6+141.6</f>
        <v>68273.200000000012</v>
      </c>
      <c r="D4" s="28">
        <f>B4+C4</f>
        <v>368273.2</v>
      </c>
      <c r="E4" s="29">
        <f>A4-B4</f>
        <v>1200000</v>
      </c>
      <c r="F4" s="30">
        <v>30</v>
      </c>
      <c r="G4" s="13">
        <f t="shared" ref="G4:G68" si="2">H4/2</f>
        <v>2032.7356824908347</v>
      </c>
      <c r="H4" s="12">
        <f t="shared" ref="H4:H68" si="3">(I4*12)/26</f>
        <v>4065.4713649816695</v>
      </c>
      <c r="I4" s="12">
        <f t="shared" ref="I4:I68" si="4">IF(COUNTA(E4,8%,F4)&lt;3,"-",PMT(0.667%,F4*12,-E4))</f>
        <v>8808.5212907936166</v>
      </c>
      <c r="J4" s="12">
        <f t="shared" ref="J4:J68" si="5">H4*26</f>
        <v>105702.25548952341</v>
      </c>
      <c r="K4" s="13">
        <f t="shared" ref="K4:K68" si="6">L4/2</f>
        <v>1841.6322781318636</v>
      </c>
      <c r="L4" s="12">
        <f t="shared" ref="L4:L68" si="7">(M4*12)/26</f>
        <v>3683.2645562637272</v>
      </c>
      <c r="M4" s="12">
        <f t="shared" ref="M4:M68" si="8">IF(COUNTA(E4,7%,30)&lt;3,"-",PMT(0.583%,30*12,-E4))</f>
        <v>7980.4065385714093</v>
      </c>
      <c r="N4" s="12">
        <f t="shared" ref="N4:N68" si="9">L4*26</f>
        <v>95764.878462856912</v>
      </c>
      <c r="O4" s="13">
        <f t="shared" ref="O4:O68" si="10">P4/2</f>
        <v>1660.2937619614679</v>
      </c>
      <c r="P4" s="12">
        <f t="shared" ref="P4:P68" si="11">(Q4*12)/26</f>
        <v>3320.5875239229358</v>
      </c>
      <c r="Q4" s="12">
        <f t="shared" ref="Q4:Q68" si="12">IF(COUNTA(E4,6%,30)&lt;3,"-",PMT(0.5%,30*12,-E4))</f>
        <v>7194.6063018330278</v>
      </c>
      <c r="R4" s="12">
        <f t="shared" ref="R4:R68" si="13">P4*26</f>
        <v>86335.275621996334</v>
      </c>
      <c r="S4" s="13">
        <f t="shared" ref="S4" si="14">T4/2</f>
        <v>1487.2600041039223</v>
      </c>
      <c r="T4" s="12">
        <f t="shared" ref="T4" si="15">(U4*12)/26</f>
        <v>2974.5200082078445</v>
      </c>
      <c r="U4" s="12">
        <f>IF(COUNTA(E4,5%,30)&lt;3,"-",PMT(0.417%,30*12,-E4))</f>
        <v>6444.7933511169967</v>
      </c>
      <c r="V4" s="12">
        <f t="shared" ref="V4" si="16">T4*26</f>
        <v>77337.520213403957</v>
      </c>
      <c r="W4" s="13">
        <f t="shared" ref="W4" si="17">X4/2</f>
        <v>1321.4346070618935</v>
      </c>
      <c r="X4" s="12">
        <f t="shared" ref="X4" si="18">(Y4*12)/26</f>
        <v>2642.8692141237871</v>
      </c>
      <c r="Y4" s="12">
        <f>IF(COUNTA(E4,4%,30)&lt;3,"-",PMT(0.333%,30*12,-E4))</f>
        <v>5726.2166306015388</v>
      </c>
      <c r="Z4" s="12">
        <f t="shared" ref="Z4" si="19">X4*26</f>
        <v>68714.599567218465</v>
      </c>
      <c r="AA4" s="13">
        <f t="shared" ref="AA4" si="20">AB4/2</f>
        <v>1167.5188626354013</v>
      </c>
      <c r="AB4" s="12">
        <f t="shared" ref="AB4" si="21">(AC4*12)/26</f>
        <v>2335.0377252708026</v>
      </c>
      <c r="AC4" s="12">
        <f>IF(COUNTA(E4,3%,30)&lt;3,"-",PMT(0.25%,30*12,-E4))</f>
        <v>5059.2484047534053</v>
      </c>
      <c r="AD4" s="12">
        <f t="shared" ref="AD4" si="22">AB4*26</f>
        <v>60710.980857040871</v>
      </c>
      <c r="AE4" s="13">
        <f t="shared" ref="AE4" si="23">AF4/2</f>
        <v>1093.6051259455055</v>
      </c>
      <c r="AF4" s="12">
        <f t="shared" ref="AF4" si="24">(AG4*12)/26</f>
        <v>2187.210251891011</v>
      </c>
      <c r="AG4" s="12">
        <f>IF(COUNTA(E4,2.5%,30)&lt;3,"-",PMT(0.208%,30*12,-E4))</f>
        <v>4738.9555457638571</v>
      </c>
      <c r="AH4" s="12">
        <f t="shared" ref="AH4" si="25">AF4*26</f>
        <v>56867.466549166289</v>
      </c>
      <c r="AI4" s="13">
        <f t="shared" ref="AI4" si="26">AJ4/2</f>
        <v>1024.1156275553005</v>
      </c>
      <c r="AJ4" s="12">
        <f t="shared" ref="AJ4" si="27">(AK4*12)/26</f>
        <v>2048.2312551106011</v>
      </c>
      <c r="AK4" s="12">
        <f>IF(COUNTA(E4,2%,30)&lt;3,"-",PMT(0.167%,30*12,-E4))</f>
        <v>4437.8343860729692</v>
      </c>
      <c r="AL4" s="12">
        <f t="shared" ref="AL4" si="28">AJ4*26</f>
        <v>53254.012632875631</v>
      </c>
    </row>
    <row r="5" spans="1:38" ht="11.5" thickTop="1" thickBot="1" x14ac:dyDescent="0.3">
      <c r="A5" s="26">
        <v>1487500</v>
      </c>
      <c r="B5" s="27">
        <f t="shared" si="0"/>
        <v>297500</v>
      </c>
      <c r="C5" s="27">
        <f t="shared" si="1"/>
        <v>67585.700000000012</v>
      </c>
      <c r="D5" s="28">
        <f>B5+C5</f>
        <v>365085.7</v>
      </c>
      <c r="E5" s="29">
        <f>A5-B5</f>
        <v>1190000</v>
      </c>
      <c r="F5" s="30">
        <v>30</v>
      </c>
      <c r="G5" s="13">
        <f t="shared" si="2"/>
        <v>2015.7962184700775</v>
      </c>
      <c r="H5" s="12">
        <f t="shared" si="3"/>
        <v>4031.592436940155</v>
      </c>
      <c r="I5" s="12">
        <f t="shared" si="4"/>
        <v>8735.1169467036689</v>
      </c>
      <c r="J5" s="12">
        <f t="shared" si="5"/>
        <v>104821.40336044403</v>
      </c>
      <c r="K5" s="13">
        <f t="shared" si="6"/>
        <v>1826.2853424807649</v>
      </c>
      <c r="L5" s="12">
        <f t="shared" si="7"/>
        <v>3652.5706849615299</v>
      </c>
      <c r="M5" s="12">
        <f t="shared" si="8"/>
        <v>7913.9031507499813</v>
      </c>
      <c r="N5" s="12">
        <f t="shared" si="9"/>
        <v>94966.837808999771</v>
      </c>
      <c r="O5" s="13">
        <f t="shared" si="10"/>
        <v>1646.4579806117893</v>
      </c>
      <c r="P5" s="12">
        <f t="shared" si="11"/>
        <v>3292.9159612235785</v>
      </c>
      <c r="Q5" s="12">
        <f t="shared" si="12"/>
        <v>7134.6512493177524</v>
      </c>
      <c r="R5" s="12">
        <f t="shared" si="13"/>
        <v>85615.814991813037</v>
      </c>
      <c r="S5" s="13">
        <f t="shared" ref="S5:S69" si="29">T5/2</f>
        <v>1474.8661707363897</v>
      </c>
      <c r="T5" s="12">
        <f t="shared" ref="T5:T69" si="30">(U5*12)/26</f>
        <v>2949.7323414727794</v>
      </c>
      <c r="U5" s="12">
        <f t="shared" ref="U5:U69" si="31">IF(COUNTA(E5,5%,30)&lt;3,"-",PMT(0.417%,30*12,-E5))</f>
        <v>6391.0867398576884</v>
      </c>
      <c r="V5" s="12">
        <f t="shared" ref="V5:V69" si="32">T5*26</f>
        <v>76693.04087829226</v>
      </c>
      <c r="W5" s="13">
        <f t="shared" ref="W5:W69" si="33">X5/2</f>
        <v>1310.4226520030445</v>
      </c>
      <c r="X5" s="12">
        <f t="shared" ref="X5:X69" si="34">(Y5*12)/26</f>
        <v>2620.845304006089</v>
      </c>
      <c r="Y5" s="12">
        <f t="shared" ref="Y5:Y69" si="35">IF(COUNTA(E5,4%,30)&lt;3,"-",PMT(0.333%,30*12,-E5))</f>
        <v>5678.4981586798594</v>
      </c>
      <c r="Z5" s="12">
        <f t="shared" ref="Z5:Z69" si="36">X5*26</f>
        <v>68141.97790415831</v>
      </c>
      <c r="AA5" s="13">
        <f t="shared" ref="AA5:AA69" si="37">AB5/2</f>
        <v>1157.7895387801063</v>
      </c>
      <c r="AB5" s="12">
        <f t="shared" ref="AB5:AB69" si="38">(AC5*12)/26</f>
        <v>2315.5790775602127</v>
      </c>
      <c r="AC5" s="12">
        <f t="shared" ref="AC5:AC69" si="39">IF(COUNTA(E5,3%,30)&lt;3,"-",PMT(0.25%,30*12,-E5))</f>
        <v>5017.0880013804608</v>
      </c>
      <c r="AD5" s="12">
        <f t="shared" ref="AD5:AD69" si="40">AB5*26</f>
        <v>60205.056016565533</v>
      </c>
      <c r="AE5" s="13">
        <f t="shared" ref="AE5:AE69" si="41">AF5/2</f>
        <v>1084.4917498959599</v>
      </c>
      <c r="AF5" s="12">
        <f t="shared" ref="AF5:AF69" si="42">(AG5*12)/26</f>
        <v>2168.9834997919197</v>
      </c>
      <c r="AG5" s="12">
        <f t="shared" ref="AG5:AG68" si="43">IF(COUNTA(E5,2.5%,30)&lt;3,"-",PMT(0.208%,30*12,-E5))</f>
        <v>4699.4642495491589</v>
      </c>
      <c r="AH5" s="12">
        <f t="shared" ref="AH5:AH69" si="44">AF5*26</f>
        <v>56393.570994589914</v>
      </c>
      <c r="AI5" s="13">
        <f t="shared" ref="AI5:AI68" si="45">AJ5/2</f>
        <v>1015.5813306590064</v>
      </c>
      <c r="AJ5" s="12">
        <f t="shared" ref="AJ5:AJ68" si="46">(AK5*12)/26</f>
        <v>2031.1626613180129</v>
      </c>
      <c r="AK5" s="12">
        <f t="shared" ref="AK5:AK68" si="47">IF(COUNTA(E5,2%,30)&lt;3,"-",PMT(0.167%,30*12,-E5))</f>
        <v>4400.852432855695</v>
      </c>
      <c r="AL5" s="12">
        <f t="shared" ref="AL5:AL68" si="48">AJ5*26</f>
        <v>52810.229194268337</v>
      </c>
    </row>
    <row r="6" spans="1:38" ht="11.5" thickTop="1" thickBot="1" x14ac:dyDescent="0.3">
      <c r="A6" s="26">
        <v>1475000</v>
      </c>
      <c r="B6" s="27">
        <f t="shared" si="0"/>
        <v>295000</v>
      </c>
      <c r="C6" s="27">
        <f t="shared" si="1"/>
        <v>66898.200000000012</v>
      </c>
      <c r="D6" s="28">
        <f t="shared" ref="D6:D70" si="49">B6+C6</f>
        <v>361898.2</v>
      </c>
      <c r="E6" s="29">
        <f t="shared" ref="E6:E70" si="50">A6-B6</f>
        <v>1180000</v>
      </c>
      <c r="F6" s="30">
        <v>30</v>
      </c>
      <c r="G6" s="13">
        <f t="shared" si="2"/>
        <v>1998.8567544493203</v>
      </c>
      <c r="H6" s="12">
        <f t="shared" si="3"/>
        <v>3997.7135088986406</v>
      </c>
      <c r="I6" s="12">
        <f t="shared" si="4"/>
        <v>8661.7126026137212</v>
      </c>
      <c r="J6" s="12">
        <f t="shared" si="5"/>
        <v>103940.55123136466</v>
      </c>
      <c r="K6" s="13">
        <f t="shared" si="6"/>
        <v>1810.9384068296661</v>
      </c>
      <c r="L6" s="12">
        <f t="shared" si="7"/>
        <v>3621.8768136593321</v>
      </c>
      <c r="M6" s="12">
        <f t="shared" si="8"/>
        <v>7847.3997629285523</v>
      </c>
      <c r="N6" s="12">
        <f t="shared" si="9"/>
        <v>94168.797155142631</v>
      </c>
      <c r="O6" s="13">
        <f t="shared" si="10"/>
        <v>1632.6221992621101</v>
      </c>
      <c r="P6" s="12">
        <f t="shared" si="11"/>
        <v>3265.2443985242203</v>
      </c>
      <c r="Q6" s="12">
        <f t="shared" si="12"/>
        <v>7074.6961968024771</v>
      </c>
      <c r="R6" s="12">
        <f t="shared" si="13"/>
        <v>84896.354361629725</v>
      </c>
      <c r="S6" s="13">
        <f t="shared" si="29"/>
        <v>1462.4723373688573</v>
      </c>
      <c r="T6" s="12">
        <f t="shared" si="30"/>
        <v>2924.9446747377146</v>
      </c>
      <c r="U6" s="12">
        <f t="shared" si="31"/>
        <v>6337.3801285983809</v>
      </c>
      <c r="V6" s="12">
        <f t="shared" si="32"/>
        <v>76048.561543180578</v>
      </c>
      <c r="W6" s="13">
        <f t="shared" si="33"/>
        <v>1299.4106969441955</v>
      </c>
      <c r="X6" s="12">
        <f t="shared" si="34"/>
        <v>2598.821393888391</v>
      </c>
      <c r="Y6" s="12">
        <f t="shared" si="35"/>
        <v>5630.7796867581801</v>
      </c>
      <c r="Z6" s="12">
        <f t="shared" si="36"/>
        <v>67569.356241098169</v>
      </c>
      <c r="AA6" s="13">
        <f t="shared" si="37"/>
        <v>1148.0602149248114</v>
      </c>
      <c r="AB6" s="12">
        <f t="shared" si="38"/>
        <v>2296.1204298496227</v>
      </c>
      <c r="AC6" s="12">
        <f t="shared" si="39"/>
        <v>4974.9275980075163</v>
      </c>
      <c r="AD6" s="12">
        <f t="shared" si="40"/>
        <v>59699.131176090188</v>
      </c>
      <c r="AE6" s="13">
        <f t="shared" si="41"/>
        <v>1075.3783738464138</v>
      </c>
      <c r="AF6" s="12">
        <f t="shared" si="42"/>
        <v>2150.7567476928275</v>
      </c>
      <c r="AG6" s="12">
        <f t="shared" si="43"/>
        <v>4659.9729533344598</v>
      </c>
      <c r="AH6" s="12">
        <f t="shared" si="44"/>
        <v>55919.675440013518</v>
      </c>
      <c r="AI6" s="13">
        <f t="shared" si="45"/>
        <v>1007.0470337627123</v>
      </c>
      <c r="AJ6" s="12">
        <f t="shared" si="46"/>
        <v>2014.0940675254246</v>
      </c>
      <c r="AK6" s="12">
        <f t="shared" si="47"/>
        <v>4363.87047963842</v>
      </c>
      <c r="AL6" s="12">
        <f t="shared" si="48"/>
        <v>52366.445755661043</v>
      </c>
    </row>
    <row r="7" spans="1:38" ht="11.5" thickTop="1" thickBot="1" x14ac:dyDescent="0.3">
      <c r="A7" s="26">
        <v>1462500</v>
      </c>
      <c r="B7" s="27">
        <f t="shared" si="0"/>
        <v>292500</v>
      </c>
      <c r="C7" s="27">
        <f t="shared" si="1"/>
        <v>66210.700000000012</v>
      </c>
      <c r="D7" s="28">
        <f t="shared" si="49"/>
        <v>358710.7</v>
      </c>
      <c r="E7" s="29">
        <f t="shared" si="50"/>
        <v>1170000</v>
      </c>
      <c r="F7" s="30">
        <v>30</v>
      </c>
      <c r="G7" s="13">
        <f t="shared" si="2"/>
        <v>1981.9172904285635</v>
      </c>
      <c r="H7" s="12">
        <f t="shared" si="3"/>
        <v>3963.8345808571271</v>
      </c>
      <c r="I7" s="12">
        <f t="shared" si="4"/>
        <v>8588.3082585237753</v>
      </c>
      <c r="J7" s="12">
        <f t="shared" si="5"/>
        <v>103059.6991022853</v>
      </c>
      <c r="K7" s="13">
        <f t="shared" si="6"/>
        <v>1795.5914711785672</v>
      </c>
      <c r="L7" s="12">
        <f t="shared" si="7"/>
        <v>3591.1829423571344</v>
      </c>
      <c r="M7" s="12">
        <f t="shared" si="8"/>
        <v>7780.8963751071242</v>
      </c>
      <c r="N7" s="12">
        <f t="shared" si="9"/>
        <v>93370.75650128549</v>
      </c>
      <c r="O7" s="13">
        <f t="shared" si="10"/>
        <v>1618.7864179124313</v>
      </c>
      <c r="P7" s="12">
        <f t="shared" si="11"/>
        <v>3237.5728358248625</v>
      </c>
      <c r="Q7" s="12">
        <f t="shared" si="12"/>
        <v>7014.7411442872026</v>
      </c>
      <c r="R7" s="12">
        <f t="shared" si="13"/>
        <v>84176.893731446427</v>
      </c>
      <c r="S7" s="13">
        <f t="shared" si="29"/>
        <v>1450.0785040013243</v>
      </c>
      <c r="T7" s="12">
        <f t="shared" si="30"/>
        <v>2900.1570080026486</v>
      </c>
      <c r="U7" s="12">
        <f t="shared" si="31"/>
        <v>6283.6735173390725</v>
      </c>
      <c r="V7" s="12">
        <f t="shared" si="32"/>
        <v>75404.082208068867</v>
      </c>
      <c r="W7" s="13">
        <f t="shared" si="33"/>
        <v>1288.3987418853465</v>
      </c>
      <c r="X7" s="12">
        <f t="shared" si="34"/>
        <v>2576.7974837706929</v>
      </c>
      <c r="Y7" s="12">
        <f t="shared" si="35"/>
        <v>5583.0612148365008</v>
      </c>
      <c r="Z7" s="12">
        <f t="shared" si="36"/>
        <v>66996.734578038013</v>
      </c>
      <c r="AA7" s="13">
        <f t="shared" si="37"/>
        <v>1138.3308910695164</v>
      </c>
      <c r="AB7" s="12">
        <f t="shared" si="38"/>
        <v>2276.6617821390328</v>
      </c>
      <c r="AC7" s="12">
        <f t="shared" si="39"/>
        <v>4932.7671946345708</v>
      </c>
      <c r="AD7" s="12">
        <f t="shared" si="40"/>
        <v>59193.20633561485</v>
      </c>
      <c r="AE7" s="13">
        <f t="shared" si="41"/>
        <v>1066.2649977968679</v>
      </c>
      <c r="AF7" s="12">
        <f t="shared" si="42"/>
        <v>2132.5299955937357</v>
      </c>
      <c r="AG7" s="12">
        <f t="shared" si="43"/>
        <v>4620.4816571197607</v>
      </c>
      <c r="AH7" s="12">
        <f t="shared" si="44"/>
        <v>55445.779885437129</v>
      </c>
      <c r="AI7" s="13">
        <f t="shared" si="45"/>
        <v>998.51273686641821</v>
      </c>
      <c r="AJ7" s="12">
        <f t="shared" si="46"/>
        <v>1997.0254737328364</v>
      </c>
      <c r="AK7" s="12">
        <f t="shared" si="47"/>
        <v>4326.8885264211458</v>
      </c>
      <c r="AL7" s="12">
        <f t="shared" si="48"/>
        <v>51922.66231705375</v>
      </c>
    </row>
    <row r="8" spans="1:38" ht="11.5" thickTop="1" thickBot="1" x14ac:dyDescent="0.3">
      <c r="A8" s="26">
        <v>1450000</v>
      </c>
      <c r="B8" s="27">
        <f t="shared" si="0"/>
        <v>290000</v>
      </c>
      <c r="C8" s="27">
        <f t="shared" si="1"/>
        <v>65523.199999999997</v>
      </c>
      <c r="D8" s="28">
        <f t="shared" si="49"/>
        <v>355523.2</v>
      </c>
      <c r="E8" s="29">
        <f t="shared" si="50"/>
        <v>1160000</v>
      </c>
      <c r="F8" s="30">
        <v>30</v>
      </c>
      <c r="G8" s="13">
        <f t="shared" si="2"/>
        <v>1964.9778264078063</v>
      </c>
      <c r="H8" s="12">
        <f t="shared" si="3"/>
        <v>3929.9556528156127</v>
      </c>
      <c r="I8" s="12">
        <f t="shared" si="4"/>
        <v>8514.9039144338276</v>
      </c>
      <c r="J8" s="12">
        <f t="shared" si="5"/>
        <v>102178.84697320593</v>
      </c>
      <c r="K8" s="13">
        <f t="shared" si="6"/>
        <v>1780.2445355274683</v>
      </c>
      <c r="L8" s="12">
        <f t="shared" si="7"/>
        <v>3560.4890710549366</v>
      </c>
      <c r="M8" s="12">
        <f t="shared" si="8"/>
        <v>7714.3929872856961</v>
      </c>
      <c r="N8" s="12">
        <f t="shared" si="9"/>
        <v>92572.71584742835</v>
      </c>
      <c r="O8" s="13">
        <f t="shared" si="10"/>
        <v>1604.9506365627526</v>
      </c>
      <c r="P8" s="12">
        <f t="shared" si="11"/>
        <v>3209.9012731255052</v>
      </c>
      <c r="Q8" s="12">
        <f t="shared" si="12"/>
        <v>6954.7860917719272</v>
      </c>
      <c r="R8" s="12">
        <f t="shared" si="13"/>
        <v>83457.43310126313</v>
      </c>
      <c r="S8" s="13">
        <f t="shared" si="29"/>
        <v>1437.6846706337917</v>
      </c>
      <c r="T8" s="12">
        <f t="shared" si="30"/>
        <v>2875.3693412675834</v>
      </c>
      <c r="U8" s="12">
        <f t="shared" si="31"/>
        <v>6229.9669060797642</v>
      </c>
      <c r="V8" s="12">
        <f t="shared" si="32"/>
        <v>74759.60287295717</v>
      </c>
      <c r="W8" s="13">
        <f t="shared" si="33"/>
        <v>1277.3867868264972</v>
      </c>
      <c r="X8" s="12">
        <f t="shared" si="34"/>
        <v>2554.7735736529944</v>
      </c>
      <c r="Y8" s="12">
        <f t="shared" si="35"/>
        <v>5535.3427429148214</v>
      </c>
      <c r="Z8" s="12">
        <f t="shared" si="36"/>
        <v>66424.112914977857</v>
      </c>
      <c r="AA8" s="13">
        <f t="shared" si="37"/>
        <v>1128.6015672142212</v>
      </c>
      <c r="AB8" s="12">
        <f t="shared" si="38"/>
        <v>2257.2031344284424</v>
      </c>
      <c r="AC8" s="12">
        <f t="shared" si="39"/>
        <v>4890.6067912616254</v>
      </c>
      <c r="AD8" s="12">
        <f t="shared" si="40"/>
        <v>58687.281495139498</v>
      </c>
      <c r="AE8" s="13">
        <f t="shared" si="41"/>
        <v>1057.151621747322</v>
      </c>
      <c r="AF8" s="12">
        <f t="shared" si="42"/>
        <v>2114.303243494644</v>
      </c>
      <c r="AG8" s="12">
        <f t="shared" si="43"/>
        <v>4580.9903609050616</v>
      </c>
      <c r="AH8" s="12">
        <f t="shared" si="44"/>
        <v>54971.884330860747</v>
      </c>
      <c r="AI8" s="13">
        <f t="shared" si="45"/>
        <v>989.97843997012387</v>
      </c>
      <c r="AJ8" s="12">
        <f t="shared" si="46"/>
        <v>1979.9568799402477</v>
      </c>
      <c r="AK8" s="12">
        <f t="shared" si="47"/>
        <v>4289.9065732038698</v>
      </c>
      <c r="AL8" s="12">
        <f t="shared" si="48"/>
        <v>51478.878878446441</v>
      </c>
    </row>
    <row r="9" spans="1:38" ht="11.5" thickTop="1" thickBot="1" x14ac:dyDescent="0.3">
      <c r="A9" s="26">
        <v>1437500</v>
      </c>
      <c r="B9" s="27">
        <f t="shared" si="0"/>
        <v>287500</v>
      </c>
      <c r="C9" s="27">
        <f t="shared" si="1"/>
        <v>64835.7</v>
      </c>
      <c r="D9" s="28">
        <f t="shared" si="49"/>
        <v>352335.7</v>
      </c>
      <c r="E9" s="29">
        <f t="shared" si="50"/>
        <v>1150000</v>
      </c>
      <c r="F9" s="30">
        <v>30</v>
      </c>
      <c r="G9" s="13">
        <f t="shared" si="2"/>
        <v>1948.0383623870496</v>
      </c>
      <c r="H9" s="12">
        <f t="shared" si="3"/>
        <v>3896.0767247740991</v>
      </c>
      <c r="I9" s="12">
        <f t="shared" si="4"/>
        <v>8441.4995703438817</v>
      </c>
      <c r="J9" s="12">
        <f t="shared" si="5"/>
        <v>101297.99484412657</v>
      </c>
      <c r="K9" s="13">
        <f t="shared" si="6"/>
        <v>1764.8975998763694</v>
      </c>
      <c r="L9" s="12">
        <f t="shared" si="7"/>
        <v>3529.7951997527389</v>
      </c>
      <c r="M9" s="12">
        <f t="shared" si="8"/>
        <v>7647.8895994642671</v>
      </c>
      <c r="N9" s="12">
        <f t="shared" si="9"/>
        <v>91774.675193571209</v>
      </c>
      <c r="O9" s="13">
        <f t="shared" si="10"/>
        <v>1591.1148552130735</v>
      </c>
      <c r="P9" s="12">
        <f t="shared" si="11"/>
        <v>3182.229710426147</v>
      </c>
      <c r="Q9" s="12">
        <f t="shared" si="12"/>
        <v>6894.8310392566518</v>
      </c>
      <c r="R9" s="12">
        <f t="shared" si="13"/>
        <v>82737.972471079818</v>
      </c>
      <c r="S9" s="13">
        <f t="shared" si="29"/>
        <v>1425.2908372662589</v>
      </c>
      <c r="T9" s="12">
        <f t="shared" si="30"/>
        <v>2850.5816745325178</v>
      </c>
      <c r="U9" s="12">
        <f t="shared" si="31"/>
        <v>6176.2602948204549</v>
      </c>
      <c r="V9" s="12">
        <f t="shared" si="32"/>
        <v>74115.123537845458</v>
      </c>
      <c r="W9" s="13">
        <f t="shared" si="33"/>
        <v>1266.3748317676482</v>
      </c>
      <c r="X9" s="12">
        <f t="shared" si="34"/>
        <v>2532.7496635352963</v>
      </c>
      <c r="Y9" s="12">
        <f t="shared" si="35"/>
        <v>5487.6242709931421</v>
      </c>
      <c r="Z9" s="12">
        <f t="shared" si="36"/>
        <v>65851.491251917701</v>
      </c>
      <c r="AA9" s="13">
        <f t="shared" si="37"/>
        <v>1118.8722433589262</v>
      </c>
      <c r="AB9" s="12">
        <f t="shared" si="38"/>
        <v>2237.7444867178524</v>
      </c>
      <c r="AC9" s="12">
        <f t="shared" si="39"/>
        <v>4848.4463878886809</v>
      </c>
      <c r="AD9" s="12">
        <f t="shared" si="40"/>
        <v>58181.35665466416</v>
      </c>
      <c r="AE9" s="13">
        <f t="shared" si="41"/>
        <v>1048.0382456977759</v>
      </c>
      <c r="AF9" s="12">
        <f t="shared" si="42"/>
        <v>2096.0764913955518</v>
      </c>
      <c r="AG9" s="12">
        <f t="shared" si="43"/>
        <v>4541.4990646903625</v>
      </c>
      <c r="AH9" s="12">
        <f t="shared" si="44"/>
        <v>54497.988776284343</v>
      </c>
      <c r="AI9" s="13">
        <f t="shared" si="45"/>
        <v>981.44414307382976</v>
      </c>
      <c r="AJ9" s="12">
        <f t="shared" si="46"/>
        <v>1962.8882861476595</v>
      </c>
      <c r="AK9" s="12">
        <f t="shared" si="47"/>
        <v>4252.9246199865956</v>
      </c>
      <c r="AL9" s="12">
        <f t="shared" si="48"/>
        <v>51035.095439839148</v>
      </c>
    </row>
    <row r="10" spans="1:38" ht="11.5" thickTop="1" thickBot="1" x14ac:dyDescent="0.3">
      <c r="A10" s="26">
        <v>1412500</v>
      </c>
      <c r="B10" s="27">
        <f t="shared" si="0"/>
        <v>282500</v>
      </c>
      <c r="C10" s="27">
        <f t="shared" si="1"/>
        <v>63460.7</v>
      </c>
      <c r="D10" s="28">
        <f t="shared" si="49"/>
        <v>345960.7</v>
      </c>
      <c r="E10" s="29">
        <f t="shared" si="50"/>
        <v>1130000</v>
      </c>
      <c r="F10" s="30">
        <v>30</v>
      </c>
      <c r="G10" s="13">
        <f t="shared" si="2"/>
        <v>1914.1594343455358</v>
      </c>
      <c r="H10" s="12">
        <f t="shared" si="3"/>
        <v>3828.3188686910717</v>
      </c>
      <c r="I10" s="12">
        <f t="shared" si="4"/>
        <v>8294.6908821639881</v>
      </c>
      <c r="J10" s="12">
        <f t="shared" si="5"/>
        <v>99536.290585967858</v>
      </c>
      <c r="K10" s="13">
        <f t="shared" si="6"/>
        <v>1734.2037285741717</v>
      </c>
      <c r="L10" s="12">
        <f t="shared" si="7"/>
        <v>3468.4074571483434</v>
      </c>
      <c r="M10" s="12">
        <f t="shared" si="8"/>
        <v>7514.882823821411</v>
      </c>
      <c r="N10" s="12">
        <f t="shared" si="9"/>
        <v>90178.593885856928</v>
      </c>
      <c r="O10" s="13">
        <f t="shared" si="10"/>
        <v>1563.4432925137155</v>
      </c>
      <c r="P10" s="12">
        <f t="shared" si="11"/>
        <v>3126.886585027431</v>
      </c>
      <c r="Q10" s="12">
        <f t="shared" si="12"/>
        <v>6774.9209342261011</v>
      </c>
      <c r="R10" s="12">
        <f t="shared" si="13"/>
        <v>81299.051210713209</v>
      </c>
      <c r="S10" s="13">
        <f t="shared" si="29"/>
        <v>1400.5031705311935</v>
      </c>
      <c r="T10" s="12">
        <f t="shared" si="30"/>
        <v>2801.006341062387</v>
      </c>
      <c r="U10" s="12">
        <f t="shared" si="31"/>
        <v>6068.847072301839</v>
      </c>
      <c r="V10" s="12">
        <f t="shared" si="32"/>
        <v>72826.164867622065</v>
      </c>
      <c r="W10" s="13">
        <f t="shared" si="33"/>
        <v>1244.3509216499499</v>
      </c>
      <c r="X10" s="12">
        <f t="shared" si="34"/>
        <v>2488.7018432998998</v>
      </c>
      <c r="Y10" s="12">
        <f t="shared" si="35"/>
        <v>5392.1873271497825</v>
      </c>
      <c r="Z10" s="12">
        <f t="shared" si="36"/>
        <v>64706.247925797397</v>
      </c>
      <c r="AA10" s="13">
        <f t="shared" si="37"/>
        <v>1099.4135956483365</v>
      </c>
      <c r="AB10" s="12">
        <f t="shared" si="38"/>
        <v>2198.8271912966729</v>
      </c>
      <c r="AC10" s="12">
        <f t="shared" si="39"/>
        <v>4764.1255811427909</v>
      </c>
      <c r="AD10" s="12">
        <f t="shared" si="40"/>
        <v>57169.506973713498</v>
      </c>
      <c r="AE10" s="13">
        <f t="shared" si="41"/>
        <v>1029.8114935986841</v>
      </c>
      <c r="AF10" s="12">
        <f t="shared" si="42"/>
        <v>2059.6229871973683</v>
      </c>
      <c r="AG10" s="12">
        <f t="shared" si="43"/>
        <v>4462.5164722609652</v>
      </c>
      <c r="AH10" s="12">
        <f t="shared" si="44"/>
        <v>53550.197667131579</v>
      </c>
      <c r="AI10" s="13">
        <f t="shared" si="45"/>
        <v>964.37554928124155</v>
      </c>
      <c r="AJ10" s="12">
        <f t="shared" si="46"/>
        <v>1928.7510985624831</v>
      </c>
      <c r="AK10" s="12">
        <f t="shared" si="47"/>
        <v>4178.9607135520464</v>
      </c>
      <c r="AL10" s="12">
        <f t="shared" si="48"/>
        <v>50147.52856262456</v>
      </c>
    </row>
    <row r="11" spans="1:38" ht="11.5" thickTop="1" thickBot="1" x14ac:dyDescent="0.3">
      <c r="A11" s="26">
        <v>1400000</v>
      </c>
      <c r="B11" s="27">
        <f t="shared" si="0"/>
        <v>280000</v>
      </c>
      <c r="C11" s="27">
        <f t="shared" si="1"/>
        <v>62773.2</v>
      </c>
      <c r="D11" s="28">
        <f t="shared" si="49"/>
        <v>342773.2</v>
      </c>
      <c r="E11" s="29">
        <f t="shared" si="50"/>
        <v>1120000</v>
      </c>
      <c r="F11" s="30">
        <v>30</v>
      </c>
      <c r="G11" s="13">
        <f t="shared" si="2"/>
        <v>1897.2199703247791</v>
      </c>
      <c r="H11" s="12">
        <f t="shared" si="3"/>
        <v>3794.4399406495581</v>
      </c>
      <c r="I11" s="12">
        <f t="shared" si="4"/>
        <v>8221.2865380740423</v>
      </c>
      <c r="J11" s="12">
        <f t="shared" si="5"/>
        <v>98655.438456888514</v>
      </c>
      <c r="K11" s="13">
        <f t="shared" si="6"/>
        <v>1718.8567929230728</v>
      </c>
      <c r="L11" s="12">
        <f t="shared" si="7"/>
        <v>3437.7135858461456</v>
      </c>
      <c r="M11" s="12">
        <f t="shared" si="8"/>
        <v>7448.379435999982</v>
      </c>
      <c r="N11" s="12">
        <f t="shared" si="9"/>
        <v>89380.553231999787</v>
      </c>
      <c r="O11" s="13">
        <f t="shared" si="10"/>
        <v>1549.6075111640369</v>
      </c>
      <c r="P11" s="12">
        <f t="shared" si="11"/>
        <v>3099.2150223280737</v>
      </c>
      <c r="Q11" s="12">
        <f t="shared" si="12"/>
        <v>6714.9658817108257</v>
      </c>
      <c r="R11" s="12">
        <f t="shared" si="13"/>
        <v>80579.590580529912</v>
      </c>
      <c r="S11" s="13">
        <f t="shared" si="29"/>
        <v>1388.1093371636609</v>
      </c>
      <c r="T11" s="12">
        <f t="shared" si="30"/>
        <v>2776.2186743273219</v>
      </c>
      <c r="U11" s="12">
        <f t="shared" si="31"/>
        <v>6015.1404610425307</v>
      </c>
      <c r="V11" s="12">
        <f t="shared" si="32"/>
        <v>72181.685532510368</v>
      </c>
      <c r="W11" s="13">
        <f t="shared" si="33"/>
        <v>1233.3389665911006</v>
      </c>
      <c r="X11" s="12">
        <f t="shared" si="34"/>
        <v>2466.6779331822013</v>
      </c>
      <c r="Y11" s="12">
        <f t="shared" si="35"/>
        <v>5344.4688552281032</v>
      </c>
      <c r="Z11" s="12">
        <f t="shared" si="36"/>
        <v>64133.626262737234</v>
      </c>
      <c r="AA11" s="13">
        <f t="shared" si="37"/>
        <v>1089.6842717930413</v>
      </c>
      <c r="AB11" s="12">
        <f t="shared" si="38"/>
        <v>2179.3685435860825</v>
      </c>
      <c r="AC11" s="12">
        <f t="shared" si="39"/>
        <v>4721.9651777698455</v>
      </c>
      <c r="AD11" s="12">
        <f t="shared" si="40"/>
        <v>56663.582133238146</v>
      </c>
      <c r="AE11" s="13">
        <f t="shared" si="41"/>
        <v>1020.6981175491385</v>
      </c>
      <c r="AF11" s="12">
        <f t="shared" si="42"/>
        <v>2041.396235098277</v>
      </c>
      <c r="AG11" s="12">
        <f t="shared" si="43"/>
        <v>4423.025176046267</v>
      </c>
      <c r="AH11" s="12">
        <f t="shared" si="44"/>
        <v>53076.302112555204</v>
      </c>
      <c r="AI11" s="13">
        <f t="shared" si="45"/>
        <v>955.84125238494721</v>
      </c>
      <c r="AJ11" s="12">
        <f t="shared" si="46"/>
        <v>1911.6825047698944</v>
      </c>
      <c r="AK11" s="12">
        <f t="shared" si="47"/>
        <v>4141.9787603347713</v>
      </c>
      <c r="AL11" s="12">
        <f t="shared" si="48"/>
        <v>49703.745124017252</v>
      </c>
    </row>
    <row r="12" spans="1:38" ht="11.5" thickTop="1" thickBot="1" x14ac:dyDescent="0.3">
      <c r="A12" s="26">
        <v>1387500</v>
      </c>
      <c r="B12" s="27">
        <f t="shared" si="0"/>
        <v>277500</v>
      </c>
      <c r="C12" s="27">
        <f t="shared" si="1"/>
        <v>62085.7</v>
      </c>
      <c r="D12" s="28">
        <f t="shared" si="49"/>
        <v>339585.7</v>
      </c>
      <c r="E12" s="29">
        <f t="shared" si="50"/>
        <v>1110000</v>
      </c>
      <c r="F12" s="30">
        <v>30</v>
      </c>
      <c r="G12" s="13">
        <f t="shared" si="2"/>
        <v>1880.2805063040219</v>
      </c>
      <c r="H12" s="12">
        <f t="shared" si="3"/>
        <v>3760.5610126080437</v>
      </c>
      <c r="I12" s="12">
        <f t="shared" si="4"/>
        <v>8147.8821939840946</v>
      </c>
      <c r="J12" s="12">
        <f t="shared" si="5"/>
        <v>97774.586327809142</v>
      </c>
      <c r="K12" s="13">
        <f t="shared" si="6"/>
        <v>1703.5098572719739</v>
      </c>
      <c r="L12" s="12">
        <f t="shared" si="7"/>
        <v>3407.0197145439479</v>
      </c>
      <c r="M12" s="12">
        <f t="shared" si="8"/>
        <v>7381.8760481785539</v>
      </c>
      <c r="N12" s="12">
        <f t="shared" si="9"/>
        <v>88582.512578142647</v>
      </c>
      <c r="O12" s="13">
        <f t="shared" si="10"/>
        <v>1535.7717298143577</v>
      </c>
      <c r="P12" s="12">
        <f t="shared" si="11"/>
        <v>3071.5434596287155</v>
      </c>
      <c r="Q12" s="12">
        <f t="shared" si="12"/>
        <v>6655.0108291955503</v>
      </c>
      <c r="R12" s="12">
        <f t="shared" si="13"/>
        <v>79860.1299503466</v>
      </c>
      <c r="S12" s="13">
        <f t="shared" si="29"/>
        <v>1375.7155037961284</v>
      </c>
      <c r="T12" s="12">
        <f t="shared" si="30"/>
        <v>2751.4310075922567</v>
      </c>
      <c r="U12" s="12">
        <f t="shared" si="31"/>
        <v>5961.4338497832223</v>
      </c>
      <c r="V12" s="12">
        <f t="shared" si="32"/>
        <v>71537.206197398671</v>
      </c>
      <c r="W12" s="13">
        <f t="shared" si="33"/>
        <v>1222.3270115322516</v>
      </c>
      <c r="X12" s="12">
        <f t="shared" si="34"/>
        <v>2444.6540230645032</v>
      </c>
      <c r="Y12" s="12">
        <f t="shared" si="35"/>
        <v>5296.7503833064238</v>
      </c>
      <c r="Z12" s="12">
        <f t="shared" si="36"/>
        <v>63561.004599677086</v>
      </c>
      <c r="AA12" s="13">
        <f t="shared" si="37"/>
        <v>1079.9549479377461</v>
      </c>
      <c r="AB12" s="12">
        <f t="shared" si="38"/>
        <v>2159.9098958754921</v>
      </c>
      <c r="AC12" s="12">
        <f t="shared" si="39"/>
        <v>4679.8047743969</v>
      </c>
      <c r="AD12" s="12">
        <f t="shared" si="40"/>
        <v>56157.657292762793</v>
      </c>
      <c r="AE12" s="13">
        <f t="shared" si="41"/>
        <v>1011.5847414995926</v>
      </c>
      <c r="AF12" s="12">
        <f t="shared" si="42"/>
        <v>2023.1694829991852</v>
      </c>
      <c r="AG12" s="12">
        <f t="shared" si="43"/>
        <v>4383.5338798315679</v>
      </c>
      <c r="AH12" s="12">
        <f t="shared" si="44"/>
        <v>52602.406557978815</v>
      </c>
      <c r="AI12" s="13">
        <f t="shared" si="45"/>
        <v>947.3069554886531</v>
      </c>
      <c r="AJ12" s="12">
        <f t="shared" si="46"/>
        <v>1894.6139109773062</v>
      </c>
      <c r="AK12" s="12">
        <f t="shared" si="47"/>
        <v>4104.9968071174962</v>
      </c>
      <c r="AL12" s="12">
        <f t="shared" si="48"/>
        <v>49259.961685409959</v>
      </c>
    </row>
    <row r="13" spans="1:38" ht="11.5" thickTop="1" thickBot="1" x14ac:dyDescent="0.3">
      <c r="A13" s="26">
        <v>1375000</v>
      </c>
      <c r="B13" s="27">
        <f t="shared" si="0"/>
        <v>275000</v>
      </c>
      <c r="C13" s="27">
        <f t="shared" si="1"/>
        <v>61398.2</v>
      </c>
      <c r="D13" s="28">
        <f t="shared" si="49"/>
        <v>336398.2</v>
      </c>
      <c r="E13" s="29">
        <f t="shared" si="50"/>
        <v>1100000</v>
      </c>
      <c r="F13" s="30">
        <v>30</v>
      </c>
      <c r="G13" s="13">
        <f t="shared" si="2"/>
        <v>1863.3410422832649</v>
      </c>
      <c r="H13" s="12">
        <f t="shared" si="3"/>
        <v>3726.6820845665297</v>
      </c>
      <c r="I13" s="12">
        <f t="shared" si="4"/>
        <v>8074.4778498941478</v>
      </c>
      <c r="J13" s="12">
        <f t="shared" si="5"/>
        <v>96893.73419872977</v>
      </c>
      <c r="K13" s="13">
        <f t="shared" si="6"/>
        <v>1688.1629216208751</v>
      </c>
      <c r="L13" s="12">
        <f t="shared" si="7"/>
        <v>3376.3258432417501</v>
      </c>
      <c r="M13" s="12">
        <f t="shared" si="8"/>
        <v>7315.3726603571258</v>
      </c>
      <c r="N13" s="12">
        <f t="shared" si="9"/>
        <v>87784.471924285506</v>
      </c>
      <c r="O13" s="13">
        <f t="shared" si="10"/>
        <v>1521.9359484646789</v>
      </c>
      <c r="P13" s="12">
        <f t="shared" si="11"/>
        <v>3043.8718969293577</v>
      </c>
      <c r="Q13" s="12">
        <f t="shared" si="12"/>
        <v>6595.0557766802749</v>
      </c>
      <c r="R13" s="12">
        <f t="shared" si="13"/>
        <v>79140.669320163302</v>
      </c>
      <c r="S13" s="13">
        <f t="shared" si="29"/>
        <v>1363.3216704285956</v>
      </c>
      <c r="T13" s="12">
        <f t="shared" si="30"/>
        <v>2726.6433408571911</v>
      </c>
      <c r="U13" s="12">
        <f t="shared" si="31"/>
        <v>5907.7272385239148</v>
      </c>
      <c r="V13" s="12">
        <f t="shared" si="32"/>
        <v>70892.726862286974</v>
      </c>
      <c r="W13" s="13">
        <f t="shared" si="33"/>
        <v>1211.3150564734026</v>
      </c>
      <c r="X13" s="12">
        <f t="shared" si="34"/>
        <v>2422.6301129468052</v>
      </c>
      <c r="Y13" s="12">
        <f t="shared" si="35"/>
        <v>5249.0319113847445</v>
      </c>
      <c r="Z13" s="12">
        <f t="shared" si="36"/>
        <v>62988.382936616938</v>
      </c>
      <c r="AA13" s="13">
        <f t="shared" si="37"/>
        <v>1070.2256240824513</v>
      </c>
      <c r="AB13" s="12">
        <f t="shared" si="38"/>
        <v>2140.4512481649026</v>
      </c>
      <c r="AC13" s="12">
        <f t="shared" si="39"/>
        <v>4637.6443710239555</v>
      </c>
      <c r="AD13" s="12">
        <f t="shared" si="40"/>
        <v>55651.73245228747</v>
      </c>
      <c r="AE13" s="13">
        <f t="shared" si="41"/>
        <v>1002.4713654500466</v>
      </c>
      <c r="AF13" s="12">
        <f t="shared" si="42"/>
        <v>2004.9427309000932</v>
      </c>
      <c r="AG13" s="12">
        <f t="shared" si="43"/>
        <v>4344.0425836168688</v>
      </c>
      <c r="AH13" s="12">
        <f t="shared" si="44"/>
        <v>52128.511003402426</v>
      </c>
      <c r="AI13" s="13">
        <f t="shared" si="45"/>
        <v>938.77265859235899</v>
      </c>
      <c r="AJ13" s="12">
        <f t="shared" si="46"/>
        <v>1877.545317184718</v>
      </c>
      <c r="AK13" s="12">
        <f t="shared" si="47"/>
        <v>4068.0148539002221</v>
      </c>
      <c r="AL13" s="12">
        <f t="shared" si="48"/>
        <v>48816.178246802665</v>
      </c>
    </row>
    <row r="14" spans="1:38" ht="12.75" customHeight="1" thickTop="1" thickBot="1" x14ac:dyDescent="0.3">
      <c r="A14" s="26">
        <v>1362500</v>
      </c>
      <c r="B14" s="27">
        <f t="shared" si="0"/>
        <v>272500</v>
      </c>
      <c r="C14" s="27">
        <f t="shared" si="1"/>
        <v>60710.7</v>
      </c>
      <c r="D14" s="28">
        <f t="shared" si="49"/>
        <v>333210.7</v>
      </c>
      <c r="E14" s="29">
        <f t="shared" si="50"/>
        <v>1090000</v>
      </c>
      <c r="F14" s="30">
        <v>30</v>
      </c>
      <c r="G14" s="13">
        <f t="shared" si="2"/>
        <v>1846.4015782625077</v>
      </c>
      <c r="H14" s="12">
        <f t="shared" si="3"/>
        <v>3692.8031565250153</v>
      </c>
      <c r="I14" s="12">
        <f t="shared" si="4"/>
        <v>8001.0735058042001</v>
      </c>
      <c r="J14" s="12">
        <f t="shared" si="5"/>
        <v>96012.882069650397</v>
      </c>
      <c r="K14" s="13">
        <f t="shared" si="6"/>
        <v>1672.8159859697766</v>
      </c>
      <c r="L14" s="12">
        <f t="shared" si="7"/>
        <v>3345.6319719395533</v>
      </c>
      <c r="M14" s="12">
        <f t="shared" si="8"/>
        <v>7248.8692725356977</v>
      </c>
      <c r="N14" s="12">
        <f t="shared" si="9"/>
        <v>86986.43127042838</v>
      </c>
      <c r="O14" s="13">
        <f t="shared" si="10"/>
        <v>1508.1001671149997</v>
      </c>
      <c r="P14" s="12">
        <f t="shared" si="11"/>
        <v>3016.2003342299995</v>
      </c>
      <c r="Q14" s="12">
        <f t="shared" si="12"/>
        <v>6535.1007241649995</v>
      </c>
      <c r="R14" s="12">
        <f t="shared" si="13"/>
        <v>78421.208689979991</v>
      </c>
      <c r="S14" s="13">
        <f t="shared" si="29"/>
        <v>1350.9278370610627</v>
      </c>
      <c r="T14" s="12">
        <f t="shared" si="30"/>
        <v>2701.8556741221255</v>
      </c>
      <c r="U14" s="12">
        <f t="shared" si="31"/>
        <v>5854.0206272646055</v>
      </c>
      <c r="V14" s="12">
        <f t="shared" si="32"/>
        <v>70248.247527175263</v>
      </c>
      <c r="W14" s="13">
        <f t="shared" si="33"/>
        <v>1200.3031014145536</v>
      </c>
      <c r="X14" s="12">
        <f t="shared" si="34"/>
        <v>2400.6062028291071</v>
      </c>
      <c r="Y14" s="12">
        <f t="shared" si="35"/>
        <v>5201.3134394630652</v>
      </c>
      <c r="Z14" s="12">
        <f t="shared" si="36"/>
        <v>62415.761273556782</v>
      </c>
      <c r="AA14" s="13">
        <f t="shared" si="37"/>
        <v>1060.4963002271563</v>
      </c>
      <c r="AB14" s="12">
        <f t="shared" si="38"/>
        <v>2120.9926004543127</v>
      </c>
      <c r="AC14" s="12">
        <f t="shared" si="39"/>
        <v>4595.4839676510101</v>
      </c>
      <c r="AD14" s="12">
        <f t="shared" si="40"/>
        <v>55145.807611812132</v>
      </c>
      <c r="AE14" s="13">
        <f t="shared" si="41"/>
        <v>993.35798940050097</v>
      </c>
      <c r="AF14" s="12">
        <f t="shared" si="42"/>
        <v>1986.7159788010019</v>
      </c>
      <c r="AG14" s="12">
        <f t="shared" si="43"/>
        <v>4304.5512874021706</v>
      </c>
      <c r="AH14" s="12">
        <f t="shared" si="44"/>
        <v>51654.615448826051</v>
      </c>
      <c r="AI14" s="13">
        <f t="shared" si="45"/>
        <v>930.23836169606489</v>
      </c>
      <c r="AJ14" s="12">
        <f t="shared" si="46"/>
        <v>1860.4767233921298</v>
      </c>
      <c r="AK14" s="12">
        <f t="shared" si="47"/>
        <v>4031.0329006829475</v>
      </c>
      <c r="AL14" s="12">
        <f t="shared" si="48"/>
        <v>48372.394808195371</v>
      </c>
    </row>
    <row r="15" spans="1:38" ht="11.5" thickTop="1" thickBot="1" x14ac:dyDescent="0.3">
      <c r="A15" s="26">
        <v>1350000</v>
      </c>
      <c r="B15" s="27">
        <f t="shared" si="0"/>
        <v>270000</v>
      </c>
      <c r="C15" s="27">
        <f t="shared" si="1"/>
        <v>60023.199999999997</v>
      </c>
      <c r="D15" s="28">
        <f t="shared" si="49"/>
        <v>330023.2</v>
      </c>
      <c r="E15" s="29">
        <f t="shared" si="50"/>
        <v>1080000</v>
      </c>
      <c r="F15" s="30">
        <v>30</v>
      </c>
      <c r="G15" s="13">
        <f t="shared" si="2"/>
        <v>1829.4621142417507</v>
      </c>
      <c r="H15" s="12">
        <f t="shared" si="3"/>
        <v>3658.9242284835013</v>
      </c>
      <c r="I15" s="12">
        <f t="shared" si="4"/>
        <v>7927.6691617142533</v>
      </c>
      <c r="J15" s="12">
        <f t="shared" si="5"/>
        <v>95132.029940571039</v>
      </c>
      <c r="K15" s="13">
        <f t="shared" si="6"/>
        <v>1657.4690503186773</v>
      </c>
      <c r="L15" s="12">
        <f t="shared" si="7"/>
        <v>3314.9381006373546</v>
      </c>
      <c r="M15" s="12">
        <f t="shared" si="8"/>
        <v>7182.3658847142688</v>
      </c>
      <c r="N15" s="12">
        <f t="shared" si="9"/>
        <v>86188.390616571225</v>
      </c>
      <c r="O15" s="13">
        <f t="shared" si="10"/>
        <v>1494.2643857653213</v>
      </c>
      <c r="P15" s="12">
        <f t="shared" si="11"/>
        <v>2988.5287715306426</v>
      </c>
      <c r="Q15" s="12">
        <f t="shared" si="12"/>
        <v>6475.145671649726</v>
      </c>
      <c r="R15" s="12">
        <f t="shared" si="13"/>
        <v>77701.748059796708</v>
      </c>
      <c r="S15" s="13">
        <f t="shared" si="29"/>
        <v>1338.5340036935302</v>
      </c>
      <c r="T15" s="12">
        <f t="shared" si="30"/>
        <v>2677.0680073870603</v>
      </c>
      <c r="U15" s="12">
        <f t="shared" si="31"/>
        <v>5800.3140160052972</v>
      </c>
      <c r="V15" s="12">
        <f t="shared" si="32"/>
        <v>69603.768192063566</v>
      </c>
      <c r="W15" s="13">
        <f t="shared" si="33"/>
        <v>1189.2911463557043</v>
      </c>
      <c r="X15" s="12">
        <f t="shared" si="34"/>
        <v>2378.5822927114086</v>
      </c>
      <c r="Y15" s="12">
        <f t="shared" si="35"/>
        <v>5153.5949675413858</v>
      </c>
      <c r="Z15" s="12">
        <f t="shared" si="36"/>
        <v>61843.139610496626</v>
      </c>
      <c r="AA15" s="13">
        <f t="shared" si="37"/>
        <v>1050.7669763718611</v>
      </c>
      <c r="AB15" s="12">
        <f t="shared" si="38"/>
        <v>2101.5339527437222</v>
      </c>
      <c r="AC15" s="12">
        <f t="shared" si="39"/>
        <v>4553.3235642780646</v>
      </c>
      <c r="AD15" s="12">
        <f t="shared" si="40"/>
        <v>54639.882771336779</v>
      </c>
      <c r="AE15" s="13">
        <f t="shared" si="41"/>
        <v>984.24461335095498</v>
      </c>
      <c r="AF15" s="12">
        <f t="shared" si="42"/>
        <v>1968.48922670191</v>
      </c>
      <c r="AG15" s="12">
        <f t="shared" si="43"/>
        <v>4265.0599911874715</v>
      </c>
      <c r="AH15" s="12">
        <f t="shared" si="44"/>
        <v>51180.719894249662</v>
      </c>
      <c r="AI15" s="13">
        <f t="shared" si="45"/>
        <v>921.70406479977078</v>
      </c>
      <c r="AJ15" s="12">
        <f t="shared" si="46"/>
        <v>1843.4081295995416</v>
      </c>
      <c r="AK15" s="12">
        <f t="shared" si="47"/>
        <v>3994.0509474656728</v>
      </c>
      <c r="AL15" s="12">
        <f t="shared" si="48"/>
        <v>47928.611369588078</v>
      </c>
    </row>
    <row r="16" spans="1:38" ht="11.5" thickTop="1" thickBot="1" x14ac:dyDescent="0.3">
      <c r="A16" s="26">
        <v>1337500</v>
      </c>
      <c r="B16" s="27">
        <f t="shared" si="0"/>
        <v>267500</v>
      </c>
      <c r="C16" s="27">
        <f t="shared" si="1"/>
        <v>59335.7</v>
      </c>
      <c r="D16" s="28">
        <f t="shared" si="49"/>
        <v>326835.7</v>
      </c>
      <c r="E16" s="29">
        <f t="shared" si="50"/>
        <v>1070000</v>
      </c>
      <c r="F16" s="30">
        <v>30</v>
      </c>
      <c r="G16" s="13">
        <f t="shared" si="2"/>
        <v>1812.5226502209939</v>
      </c>
      <c r="H16" s="12">
        <f t="shared" si="3"/>
        <v>3625.0453004419878</v>
      </c>
      <c r="I16" s="12">
        <f t="shared" si="4"/>
        <v>7854.2648176243065</v>
      </c>
      <c r="J16" s="12">
        <f t="shared" si="5"/>
        <v>94251.177811491681</v>
      </c>
      <c r="K16" s="13">
        <f t="shared" si="6"/>
        <v>1642.1221146675784</v>
      </c>
      <c r="L16" s="12">
        <f t="shared" si="7"/>
        <v>3284.2442293351569</v>
      </c>
      <c r="M16" s="12">
        <f t="shared" si="8"/>
        <v>7115.8624968928407</v>
      </c>
      <c r="N16" s="12">
        <f t="shared" si="9"/>
        <v>85390.349962714085</v>
      </c>
      <c r="O16" s="13">
        <f t="shared" si="10"/>
        <v>1480.4286044156424</v>
      </c>
      <c r="P16" s="12">
        <f t="shared" si="11"/>
        <v>2960.8572088312849</v>
      </c>
      <c r="Q16" s="12">
        <f t="shared" si="12"/>
        <v>6415.1906191344506</v>
      </c>
      <c r="R16" s="12">
        <f t="shared" si="13"/>
        <v>76982.28742961341</v>
      </c>
      <c r="S16" s="13">
        <f t="shared" si="29"/>
        <v>1326.1401703259976</v>
      </c>
      <c r="T16" s="12">
        <f t="shared" si="30"/>
        <v>2652.2803406519952</v>
      </c>
      <c r="U16" s="12">
        <f t="shared" si="31"/>
        <v>5746.6074047459888</v>
      </c>
      <c r="V16" s="12">
        <f t="shared" si="32"/>
        <v>68959.288856951869</v>
      </c>
      <c r="W16" s="13">
        <f t="shared" si="33"/>
        <v>1178.2791912968553</v>
      </c>
      <c r="X16" s="12">
        <f t="shared" si="34"/>
        <v>2356.5583825937106</v>
      </c>
      <c r="Y16" s="12">
        <f t="shared" si="35"/>
        <v>5105.8764956197065</v>
      </c>
      <c r="Z16" s="12">
        <f t="shared" si="36"/>
        <v>61270.517947436478</v>
      </c>
      <c r="AA16" s="13">
        <f t="shared" si="37"/>
        <v>1041.0376525165661</v>
      </c>
      <c r="AB16" s="12">
        <f t="shared" si="38"/>
        <v>2082.0753050331323</v>
      </c>
      <c r="AC16" s="12">
        <f t="shared" si="39"/>
        <v>4511.1631609051201</v>
      </c>
      <c r="AD16" s="12">
        <f t="shared" si="40"/>
        <v>54133.957930861441</v>
      </c>
      <c r="AE16" s="13">
        <f t="shared" si="41"/>
        <v>975.13123730140921</v>
      </c>
      <c r="AF16" s="12">
        <f t="shared" si="42"/>
        <v>1950.2624746028184</v>
      </c>
      <c r="AG16" s="12">
        <f t="shared" si="43"/>
        <v>4225.5686949727733</v>
      </c>
      <c r="AH16" s="12">
        <f t="shared" si="44"/>
        <v>50706.82433967328</v>
      </c>
      <c r="AI16" s="13">
        <f t="shared" si="45"/>
        <v>913.16976790347633</v>
      </c>
      <c r="AJ16" s="12">
        <f t="shared" si="46"/>
        <v>1826.3395358069527</v>
      </c>
      <c r="AK16" s="12">
        <f t="shared" si="47"/>
        <v>3957.0689942483973</v>
      </c>
      <c r="AL16" s="12">
        <f t="shared" si="48"/>
        <v>47484.827930980769</v>
      </c>
    </row>
    <row r="17" spans="1:38" ht="11.5" thickTop="1" thickBot="1" x14ac:dyDescent="0.3">
      <c r="A17" s="26">
        <v>1312500</v>
      </c>
      <c r="B17" s="27">
        <f t="shared" si="0"/>
        <v>262500</v>
      </c>
      <c r="C17" s="27">
        <f t="shared" si="1"/>
        <v>57960.7</v>
      </c>
      <c r="D17" s="28">
        <f t="shared" si="49"/>
        <v>320460.7</v>
      </c>
      <c r="E17" s="29">
        <f t="shared" si="50"/>
        <v>1050000</v>
      </c>
      <c r="F17" s="30">
        <v>30</v>
      </c>
      <c r="G17" s="13">
        <f t="shared" si="2"/>
        <v>1778.6437221794802</v>
      </c>
      <c r="H17" s="12">
        <f t="shared" si="3"/>
        <v>3557.2874443589603</v>
      </c>
      <c r="I17" s="12">
        <f t="shared" si="4"/>
        <v>7707.4561294444138</v>
      </c>
      <c r="J17" s="12">
        <f t="shared" si="5"/>
        <v>92489.473553332966</v>
      </c>
      <c r="K17" s="13">
        <f t="shared" si="6"/>
        <v>1611.4282433653805</v>
      </c>
      <c r="L17" s="12">
        <f t="shared" si="7"/>
        <v>3222.8564867307609</v>
      </c>
      <c r="M17" s="12">
        <f t="shared" si="8"/>
        <v>6982.8557212499827</v>
      </c>
      <c r="N17" s="12">
        <f t="shared" si="9"/>
        <v>83794.268654999789</v>
      </c>
      <c r="O17" s="13">
        <f t="shared" si="10"/>
        <v>1452.7570417162847</v>
      </c>
      <c r="P17" s="12">
        <f t="shared" si="11"/>
        <v>2905.5140834325694</v>
      </c>
      <c r="Q17" s="12">
        <f t="shared" si="12"/>
        <v>6295.2805141038998</v>
      </c>
      <c r="R17" s="12">
        <f t="shared" si="13"/>
        <v>75543.366169246801</v>
      </c>
      <c r="S17" s="13">
        <f t="shared" si="29"/>
        <v>1301.3525035909322</v>
      </c>
      <c r="T17" s="12">
        <f t="shared" si="30"/>
        <v>2602.7050071818644</v>
      </c>
      <c r="U17" s="12">
        <f t="shared" si="31"/>
        <v>5639.1941822273729</v>
      </c>
      <c r="V17" s="12">
        <f t="shared" si="32"/>
        <v>67670.330186728475</v>
      </c>
      <c r="W17" s="13">
        <f t="shared" si="33"/>
        <v>1156.255281179157</v>
      </c>
      <c r="X17" s="12">
        <f t="shared" si="34"/>
        <v>2312.510562358314</v>
      </c>
      <c r="Y17" s="12">
        <f t="shared" si="35"/>
        <v>5010.4395517763469</v>
      </c>
      <c r="Z17" s="12">
        <f t="shared" si="36"/>
        <v>60125.274621316166</v>
      </c>
      <c r="AA17" s="13">
        <f t="shared" si="37"/>
        <v>1021.5790048059761</v>
      </c>
      <c r="AB17" s="12">
        <f t="shared" si="38"/>
        <v>2043.1580096119521</v>
      </c>
      <c r="AC17" s="12">
        <f t="shared" si="39"/>
        <v>4426.8423541592301</v>
      </c>
      <c r="AD17" s="12">
        <f t="shared" si="40"/>
        <v>53122.108249910758</v>
      </c>
      <c r="AE17" s="13">
        <f t="shared" si="41"/>
        <v>956.90448520231735</v>
      </c>
      <c r="AF17" s="12">
        <f t="shared" si="42"/>
        <v>1913.8089704046347</v>
      </c>
      <c r="AG17" s="12">
        <f t="shared" si="43"/>
        <v>4146.5861025433751</v>
      </c>
      <c r="AH17" s="12">
        <f t="shared" si="44"/>
        <v>49759.033230520501</v>
      </c>
      <c r="AI17" s="13">
        <f t="shared" si="45"/>
        <v>896.10117411088811</v>
      </c>
      <c r="AJ17" s="12">
        <f t="shared" si="46"/>
        <v>1792.2023482217762</v>
      </c>
      <c r="AK17" s="12">
        <f t="shared" si="47"/>
        <v>3883.1050878138485</v>
      </c>
      <c r="AL17" s="12">
        <f t="shared" si="48"/>
        <v>46597.261053766182</v>
      </c>
    </row>
    <row r="18" spans="1:38" ht="11.5" thickTop="1" thickBot="1" x14ac:dyDescent="0.3">
      <c r="A18" s="26">
        <v>1300000</v>
      </c>
      <c r="B18" s="27">
        <f t="shared" si="0"/>
        <v>260000</v>
      </c>
      <c r="C18" s="27">
        <f t="shared" si="1"/>
        <v>57273.2</v>
      </c>
      <c r="D18" s="28">
        <f t="shared" si="49"/>
        <v>317273.2</v>
      </c>
      <c r="E18" s="29">
        <f t="shared" si="50"/>
        <v>1040000</v>
      </c>
      <c r="F18" s="30">
        <v>30</v>
      </c>
      <c r="G18" s="13">
        <f t="shared" si="2"/>
        <v>1761.7042581587232</v>
      </c>
      <c r="H18" s="12">
        <f t="shared" si="3"/>
        <v>3523.4085163174464</v>
      </c>
      <c r="I18" s="12">
        <f t="shared" si="4"/>
        <v>7634.051785354467</v>
      </c>
      <c r="J18" s="12">
        <f t="shared" si="5"/>
        <v>91608.621424253608</v>
      </c>
      <c r="K18" s="13">
        <f t="shared" si="6"/>
        <v>1596.081307714282</v>
      </c>
      <c r="L18" s="12">
        <f t="shared" si="7"/>
        <v>3192.1626154285641</v>
      </c>
      <c r="M18" s="12">
        <f t="shared" si="8"/>
        <v>6916.3523334285555</v>
      </c>
      <c r="N18" s="12">
        <f t="shared" si="9"/>
        <v>82996.228001142663</v>
      </c>
      <c r="O18" s="13">
        <f t="shared" si="10"/>
        <v>1438.9212603666056</v>
      </c>
      <c r="P18" s="12">
        <f t="shared" si="11"/>
        <v>2877.8425207332111</v>
      </c>
      <c r="Q18" s="12">
        <f t="shared" si="12"/>
        <v>6235.3254615886244</v>
      </c>
      <c r="R18" s="12">
        <f t="shared" si="13"/>
        <v>74823.905539063489</v>
      </c>
      <c r="S18" s="13">
        <f t="shared" si="29"/>
        <v>1288.9586702233996</v>
      </c>
      <c r="T18" s="12">
        <f t="shared" si="30"/>
        <v>2577.9173404467992</v>
      </c>
      <c r="U18" s="12">
        <f t="shared" si="31"/>
        <v>5585.4875709680646</v>
      </c>
      <c r="V18" s="12">
        <f t="shared" si="32"/>
        <v>67025.850851616779</v>
      </c>
      <c r="W18" s="13">
        <f t="shared" si="33"/>
        <v>1145.243326120308</v>
      </c>
      <c r="X18" s="12">
        <f t="shared" si="34"/>
        <v>2290.486652240616</v>
      </c>
      <c r="Y18" s="12">
        <f t="shared" si="35"/>
        <v>4962.7210798546676</v>
      </c>
      <c r="Z18" s="12">
        <f t="shared" si="36"/>
        <v>59552.652958256018</v>
      </c>
      <c r="AA18" s="13">
        <f t="shared" si="37"/>
        <v>1011.849680950681</v>
      </c>
      <c r="AB18" s="12">
        <f t="shared" si="38"/>
        <v>2023.699361901362</v>
      </c>
      <c r="AC18" s="12">
        <f t="shared" si="39"/>
        <v>4384.6819507862847</v>
      </c>
      <c r="AD18" s="12">
        <f t="shared" si="40"/>
        <v>52616.183409435413</v>
      </c>
      <c r="AE18" s="13">
        <f t="shared" si="41"/>
        <v>947.79110915277136</v>
      </c>
      <c r="AF18" s="12">
        <f t="shared" si="42"/>
        <v>1895.5822183055427</v>
      </c>
      <c r="AG18" s="12">
        <f t="shared" si="43"/>
        <v>4107.094806328676</v>
      </c>
      <c r="AH18" s="12">
        <f t="shared" si="44"/>
        <v>49285.137675944112</v>
      </c>
      <c r="AI18" s="13">
        <f t="shared" si="45"/>
        <v>887.566877214594</v>
      </c>
      <c r="AJ18" s="12">
        <f t="shared" si="46"/>
        <v>1775.133754429188</v>
      </c>
      <c r="AK18" s="12">
        <f t="shared" si="47"/>
        <v>3846.1231345965739</v>
      </c>
      <c r="AL18" s="12">
        <f t="shared" si="48"/>
        <v>46153.477615158889</v>
      </c>
    </row>
    <row r="19" spans="1:38" ht="11.5" thickTop="1" thickBot="1" x14ac:dyDescent="0.3">
      <c r="A19" s="26">
        <v>1287500</v>
      </c>
      <c r="B19" s="27">
        <f t="shared" si="0"/>
        <v>257500</v>
      </c>
      <c r="C19" s="27">
        <f t="shared" si="1"/>
        <v>56585.7</v>
      </c>
      <c r="D19" s="28">
        <f t="shared" si="49"/>
        <v>314085.7</v>
      </c>
      <c r="E19" s="29">
        <f t="shared" si="50"/>
        <v>1030000</v>
      </c>
      <c r="F19" s="30">
        <v>30</v>
      </c>
      <c r="G19" s="13">
        <f t="shared" si="2"/>
        <v>1744.7647941379664</v>
      </c>
      <c r="H19" s="12">
        <f t="shared" si="3"/>
        <v>3489.5295882759328</v>
      </c>
      <c r="I19" s="12">
        <f t="shared" si="4"/>
        <v>7560.6474412645202</v>
      </c>
      <c r="J19" s="12">
        <f t="shared" si="5"/>
        <v>90727.76929517425</v>
      </c>
      <c r="K19" s="13">
        <f t="shared" si="6"/>
        <v>1580.7343720631834</v>
      </c>
      <c r="L19" s="12">
        <f t="shared" si="7"/>
        <v>3161.4687441263668</v>
      </c>
      <c r="M19" s="12">
        <f t="shared" si="8"/>
        <v>6849.8489456071275</v>
      </c>
      <c r="N19" s="12">
        <f t="shared" si="9"/>
        <v>82198.187347285537</v>
      </c>
      <c r="O19" s="13">
        <f t="shared" si="10"/>
        <v>1425.0854790169267</v>
      </c>
      <c r="P19" s="12">
        <f t="shared" si="11"/>
        <v>2850.1709580338534</v>
      </c>
      <c r="Q19" s="12">
        <f t="shared" si="12"/>
        <v>6175.370409073349</v>
      </c>
      <c r="R19" s="12">
        <f t="shared" si="13"/>
        <v>74104.444908880192</v>
      </c>
      <c r="S19" s="13">
        <f t="shared" si="29"/>
        <v>1276.5648368558666</v>
      </c>
      <c r="T19" s="12">
        <f t="shared" si="30"/>
        <v>2553.1296737117332</v>
      </c>
      <c r="U19" s="12">
        <f t="shared" si="31"/>
        <v>5531.7809597087553</v>
      </c>
      <c r="V19" s="12">
        <f t="shared" si="32"/>
        <v>66381.371516505067</v>
      </c>
      <c r="W19" s="13">
        <f t="shared" si="33"/>
        <v>1134.231371061459</v>
      </c>
      <c r="X19" s="12">
        <f t="shared" si="34"/>
        <v>2268.4627421229179</v>
      </c>
      <c r="Y19" s="12">
        <f t="shared" si="35"/>
        <v>4915.0026079329882</v>
      </c>
      <c r="Z19" s="12">
        <f t="shared" si="36"/>
        <v>58980.031295195862</v>
      </c>
      <c r="AA19" s="13">
        <f t="shared" si="37"/>
        <v>1002.1203570953862</v>
      </c>
      <c r="AB19" s="12">
        <f t="shared" si="38"/>
        <v>2004.2407141907725</v>
      </c>
      <c r="AC19" s="12">
        <f t="shared" si="39"/>
        <v>4342.5215474133402</v>
      </c>
      <c r="AD19" s="12">
        <f t="shared" si="40"/>
        <v>52110.258568960082</v>
      </c>
      <c r="AE19" s="13">
        <f t="shared" si="41"/>
        <v>938.67773310322559</v>
      </c>
      <c r="AF19" s="12">
        <f t="shared" si="42"/>
        <v>1877.3554662064512</v>
      </c>
      <c r="AG19" s="12">
        <f t="shared" si="43"/>
        <v>4067.6035101139778</v>
      </c>
      <c r="AH19" s="12">
        <f t="shared" si="44"/>
        <v>48811.24212136773</v>
      </c>
      <c r="AI19" s="13">
        <f t="shared" si="45"/>
        <v>879.03258031829967</v>
      </c>
      <c r="AJ19" s="12">
        <f t="shared" si="46"/>
        <v>1758.0651606365993</v>
      </c>
      <c r="AK19" s="12">
        <f t="shared" si="47"/>
        <v>3809.1411813792984</v>
      </c>
      <c r="AL19" s="12">
        <f t="shared" si="48"/>
        <v>45709.69417655158</v>
      </c>
    </row>
    <row r="20" spans="1:38" ht="11.5" thickTop="1" thickBot="1" x14ac:dyDescent="0.3">
      <c r="A20" s="26">
        <v>1275000</v>
      </c>
      <c r="B20" s="27">
        <f t="shared" si="0"/>
        <v>255000</v>
      </c>
      <c r="C20" s="27">
        <f t="shared" si="1"/>
        <v>55898.2</v>
      </c>
      <c r="D20" s="28">
        <f t="shared" si="49"/>
        <v>310898.2</v>
      </c>
      <c r="E20" s="29">
        <f t="shared" si="50"/>
        <v>1020000</v>
      </c>
      <c r="F20" s="30">
        <v>30</v>
      </c>
      <c r="G20" s="13">
        <f t="shared" si="2"/>
        <v>1727.8253301172092</v>
      </c>
      <c r="H20" s="12">
        <f t="shared" si="3"/>
        <v>3455.6506602344184</v>
      </c>
      <c r="I20" s="12">
        <f t="shared" si="4"/>
        <v>7487.2430971745725</v>
      </c>
      <c r="J20" s="12">
        <f t="shared" si="5"/>
        <v>89846.917166094878</v>
      </c>
      <c r="K20" s="13">
        <f t="shared" si="6"/>
        <v>1565.3874364120841</v>
      </c>
      <c r="L20" s="12">
        <f t="shared" si="7"/>
        <v>3130.7748728241681</v>
      </c>
      <c r="M20" s="12">
        <f t="shared" si="8"/>
        <v>6783.3455577856976</v>
      </c>
      <c r="N20" s="12">
        <f t="shared" si="9"/>
        <v>81400.146693428367</v>
      </c>
      <c r="O20" s="13">
        <f t="shared" si="10"/>
        <v>1411.2496976672478</v>
      </c>
      <c r="P20" s="12">
        <f t="shared" si="11"/>
        <v>2822.4993953344956</v>
      </c>
      <c r="Q20" s="12">
        <f t="shared" si="12"/>
        <v>6115.4153565580737</v>
      </c>
      <c r="R20" s="12">
        <f t="shared" si="13"/>
        <v>73384.98427869688</v>
      </c>
      <c r="S20" s="13">
        <f t="shared" si="29"/>
        <v>1264.171003488334</v>
      </c>
      <c r="T20" s="12">
        <f t="shared" si="30"/>
        <v>2528.342006976668</v>
      </c>
      <c r="U20" s="12">
        <f t="shared" si="31"/>
        <v>5478.0743484494478</v>
      </c>
      <c r="V20" s="12">
        <f t="shared" si="32"/>
        <v>65736.89218139337</v>
      </c>
      <c r="W20" s="13">
        <f t="shared" si="33"/>
        <v>1123.2194160026097</v>
      </c>
      <c r="X20" s="12">
        <f t="shared" si="34"/>
        <v>2246.4388320052194</v>
      </c>
      <c r="Y20" s="12">
        <f t="shared" si="35"/>
        <v>4867.2841360113089</v>
      </c>
      <c r="Z20" s="12">
        <f t="shared" si="36"/>
        <v>58407.409632135706</v>
      </c>
      <c r="AA20" s="13">
        <f t="shared" si="37"/>
        <v>992.39103324009113</v>
      </c>
      <c r="AB20" s="12">
        <f t="shared" si="38"/>
        <v>1984.7820664801823</v>
      </c>
      <c r="AC20" s="12">
        <f t="shared" si="39"/>
        <v>4300.3611440403947</v>
      </c>
      <c r="AD20" s="12">
        <f t="shared" si="40"/>
        <v>51604.333728484737</v>
      </c>
      <c r="AE20" s="13">
        <f t="shared" si="41"/>
        <v>929.5643570536796</v>
      </c>
      <c r="AF20" s="12">
        <f t="shared" si="42"/>
        <v>1859.1287141073592</v>
      </c>
      <c r="AG20" s="12">
        <f t="shared" si="43"/>
        <v>4028.1122138992782</v>
      </c>
      <c r="AH20" s="12">
        <f t="shared" si="44"/>
        <v>48337.346566791341</v>
      </c>
      <c r="AI20" s="13">
        <f t="shared" si="45"/>
        <v>870.49828342200556</v>
      </c>
      <c r="AJ20" s="12">
        <f t="shared" si="46"/>
        <v>1740.9965668440111</v>
      </c>
      <c r="AK20" s="12">
        <f t="shared" si="47"/>
        <v>3772.1592281620237</v>
      </c>
      <c r="AL20" s="12">
        <f t="shared" si="48"/>
        <v>45265.910737944287</v>
      </c>
    </row>
    <row r="21" spans="1:38" ht="11.5" thickTop="1" thickBot="1" x14ac:dyDescent="0.3">
      <c r="A21" s="26">
        <v>1262500</v>
      </c>
      <c r="B21" s="27">
        <f t="shared" si="0"/>
        <v>252500</v>
      </c>
      <c r="C21" s="27">
        <f t="shared" si="1"/>
        <v>55210.7</v>
      </c>
      <c r="D21" s="28">
        <f t="shared" si="49"/>
        <v>307710.7</v>
      </c>
      <c r="E21" s="29">
        <f t="shared" si="50"/>
        <v>1010000</v>
      </c>
      <c r="F21" s="30">
        <v>30</v>
      </c>
      <c r="G21" s="13">
        <f t="shared" si="2"/>
        <v>1710.885866096452</v>
      </c>
      <c r="H21" s="12">
        <f t="shared" si="3"/>
        <v>3421.771732192904</v>
      </c>
      <c r="I21" s="12">
        <f t="shared" si="4"/>
        <v>7413.8387530846258</v>
      </c>
      <c r="J21" s="12">
        <f t="shared" si="5"/>
        <v>88966.065037015505</v>
      </c>
      <c r="K21" s="13">
        <f t="shared" si="6"/>
        <v>1550.0405007609852</v>
      </c>
      <c r="L21" s="12">
        <f t="shared" si="7"/>
        <v>3100.0810015219704</v>
      </c>
      <c r="M21" s="12">
        <f t="shared" si="8"/>
        <v>6716.8421699642695</v>
      </c>
      <c r="N21" s="12">
        <f t="shared" si="9"/>
        <v>80602.106039571227</v>
      </c>
      <c r="O21" s="13">
        <f t="shared" si="10"/>
        <v>1397.4139163175689</v>
      </c>
      <c r="P21" s="12">
        <f t="shared" si="11"/>
        <v>2794.8278326351378</v>
      </c>
      <c r="Q21" s="12">
        <f t="shared" si="12"/>
        <v>6055.4603040427983</v>
      </c>
      <c r="R21" s="12">
        <f t="shared" si="13"/>
        <v>72665.523648513583</v>
      </c>
      <c r="S21" s="13">
        <f t="shared" si="29"/>
        <v>1251.7771701208014</v>
      </c>
      <c r="T21" s="12">
        <f t="shared" si="30"/>
        <v>2503.5543402416029</v>
      </c>
      <c r="U21" s="12">
        <f t="shared" si="31"/>
        <v>5424.3677371901395</v>
      </c>
      <c r="V21" s="12">
        <f t="shared" si="32"/>
        <v>65092.412846281673</v>
      </c>
      <c r="W21" s="13">
        <f t="shared" si="33"/>
        <v>1112.2074609437607</v>
      </c>
      <c r="X21" s="12">
        <f t="shared" si="34"/>
        <v>2224.4149218875214</v>
      </c>
      <c r="Y21" s="12">
        <f t="shared" si="35"/>
        <v>4819.5656640896295</v>
      </c>
      <c r="Z21" s="12">
        <f t="shared" si="36"/>
        <v>57834.787969075558</v>
      </c>
      <c r="AA21" s="13">
        <f t="shared" si="37"/>
        <v>982.66170938479627</v>
      </c>
      <c r="AB21" s="12">
        <f t="shared" si="38"/>
        <v>1965.3234187695925</v>
      </c>
      <c r="AC21" s="12">
        <f t="shared" si="39"/>
        <v>4258.2007406674502</v>
      </c>
      <c r="AD21" s="12">
        <f t="shared" si="40"/>
        <v>51098.408888009406</v>
      </c>
      <c r="AE21" s="13">
        <f t="shared" si="41"/>
        <v>920.45098100413372</v>
      </c>
      <c r="AF21" s="12">
        <f t="shared" si="42"/>
        <v>1840.9019620082674</v>
      </c>
      <c r="AG21" s="12">
        <f t="shared" si="43"/>
        <v>3988.6209176845796</v>
      </c>
      <c r="AH21" s="12">
        <f t="shared" si="44"/>
        <v>47863.451012214951</v>
      </c>
      <c r="AI21" s="13">
        <f t="shared" si="45"/>
        <v>861.96398652571145</v>
      </c>
      <c r="AJ21" s="12">
        <f t="shared" si="46"/>
        <v>1723.9279730514229</v>
      </c>
      <c r="AK21" s="12">
        <f t="shared" si="47"/>
        <v>3735.1772749447491</v>
      </c>
      <c r="AL21" s="12">
        <f t="shared" si="48"/>
        <v>44822.127299336993</v>
      </c>
    </row>
    <row r="22" spans="1:38" ht="11.5" thickTop="1" thickBot="1" x14ac:dyDescent="0.3">
      <c r="A22" s="26">
        <v>1250000</v>
      </c>
      <c r="B22" s="27">
        <f t="shared" si="0"/>
        <v>250000</v>
      </c>
      <c r="C22" s="27">
        <f t="shared" si="1"/>
        <v>54523.199999999997</v>
      </c>
      <c r="D22" s="28">
        <f t="shared" si="49"/>
        <v>304523.2</v>
      </c>
      <c r="E22" s="29">
        <f t="shared" si="50"/>
        <v>1000000</v>
      </c>
      <c r="F22" s="30">
        <v>30</v>
      </c>
      <c r="G22" s="13">
        <f t="shared" si="2"/>
        <v>1693.9464020756952</v>
      </c>
      <c r="H22" s="12">
        <f t="shared" si="3"/>
        <v>3387.8928041513905</v>
      </c>
      <c r="I22" s="12">
        <f t="shared" si="4"/>
        <v>7340.434408994679</v>
      </c>
      <c r="J22" s="12">
        <f t="shared" si="5"/>
        <v>88085.212907936148</v>
      </c>
      <c r="K22" s="13">
        <f t="shared" si="6"/>
        <v>1534.6935651098868</v>
      </c>
      <c r="L22" s="12">
        <f t="shared" si="7"/>
        <v>3069.3871302197736</v>
      </c>
      <c r="M22" s="12">
        <f t="shared" si="8"/>
        <v>6650.3387821428423</v>
      </c>
      <c r="N22" s="12">
        <f t="shared" si="9"/>
        <v>79804.065385714115</v>
      </c>
      <c r="O22" s="13">
        <f t="shared" si="10"/>
        <v>1383.5781349678898</v>
      </c>
      <c r="P22" s="12">
        <f t="shared" si="11"/>
        <v>2767.1562699357796</v>
      </c>
      <c r="Q22" s="12">
        <f t="shared" si="12"/>
        <v>5995.5052515275229</v>
      </c>
      <c r="R22" s="12">
        <f t="shared" si="13"/>
        <v>71946.063018330271</v>
      </c>
      <c r="S22" s="13">
        <f t="shared" si="29"/>
        <v>1239.3833367532688</v>
      </c>
      <c r="T22" s="12">
        <f t="shared" si="30"/>
        <v>2478.7666735065377</v>
      </c>
      <c r="U22" s="12">
        <f t="shared" si="31"/>
        <v>5370.6611259308311</v>
      </c>
      <c r="V22" s="12">
        <f t="shared" si="32"/>
        <v>64447.933511169977</v>
      </c>
      <c r="W22" s="13">
        <f t="shared" si="33"/>
        <v>1101.1955058849114</v>
      </c>
      <c r="X22" s="12">
        <f t="shared" si="34"/>
        <v>2202.3910117698229</v>
      </c>
      <c r="Y22" s="12">
        <f t="shared" si="35"/>
        <v>4771.8471921679493</v>
      </c>
      <c r="Z22" s="12">
        <f t="shared" si="36"/>
        <v>57262.166306015395</v>
      </c>
      <c r="AA22" s="13">
        <f t="shared" si="37"/>
        <v>972.93238552950118</v>
      </c>
      <c r="AB22" s="12">
        <f t="shared" si="38"/>
        <v>1945.8647710590024</v>
      </c>
      <c r="AC22" s="12">
        <f t="shared" si="39"/>
        <v>4216.0403372945048</v>
      </c>
      <c r="AD22" s="12">
        <f t="shared" si="40"/>
        <v>50592.484047534061</v>
      </c>
      <c r="AE22" s="13">
        <f t="shared" si="41"/>
        <v>911.33760495458785</v>
      </c>
      <c r="AF22" s="12">
        <f t="shared" si="42"/>
        <v>1822.6752099091757</v>
      </c>
      <c r="AG22" s="12">
        <f t="shared" si="43"/>
        <v>3949.1296214698809</v>
      </c>
      <c r="AH22" s="12">
        <f t="shared" si="44"/>
        <v>47389.555457638569</v>
      </c>
      <c r="AI22" s="13">
        <f t="shared" si="45"/>
        <v>853.42968962941711</v>
      </c>
      <c r="AJ22" s="12">
        <f t="shared" si="46"/>
        <v>1706.8593792588342</v>
      </c>
      <c r="AK22" s="12">
        <f t="shared" si="47"/>
        <v>3698.1953217274745</v>
      </c>
      <c r="AL22" s="12">
        <f t="shared" si="48"/>
        <v>44378.343860729692</v>
      </c>
    </row>
    <row r="23" spans="1:38" ht="11.5" thickTop="1" thickBot="1" x14ac:dyDescent="0.3">
      <c r="A23" s="26">
        <v>1237500</v>
      </c>
      <c r="B23" s="27">
        <f t="shared" si="0"/>
        <v>247500</v>
      </c>
      <c r="C23" s="27">
        <f t="shared" si="1"/>
        <v>53835.7</v>
      </c>
      <c r="D23" s="28">
        <f t="shared" si="49"/>
        <v>301335.7</v>
      </c>
      <c r="E23" s="29">
        <f t="shared" si="50"/>
        <v>990000</v>
      </c>
      <c r="F23" s="30">
        <v>30</v>
      </c>
      <c r="G23" s="13">
        <f t="shared" si="2"/>
        <v>1677.0069380549382</v>
      </c>
      <c r="H23" s="12">
        <f t="shared" si="3"/>
        <v>3354.0138761098765</v>
      </c>
      <c r="I23" s="12">
        <f t="shared" si="4"/>
        <v>7267.0300649047331</v>
      </c>
      <c r="J23" s="12">
        <f t="shared" si="5"/>
        <v>87204.36077885679</v>
      </c>
      <c r="K23" s="13">
        <f t="shared" si="6"/>
        <v>1519.3466294587874</v>
      </c>
      <c r="L23" s="12">
        <f t="shared" si="7"/>
        <v>3038.6932589175749</v>
      </c>
      <c r="M23" s="12">
        <f t="shared" si="8"/>
        <v>6583.8353943214124</v>
      </c>
      <c r="N23" s="12">
        <f t="shared" si="9"/>
        <v>79006.024731856945</v>
      </c>
      <c r="O23" s="13">
        <f t="shared" si="10"/>
        <v>1369.7423536182109</v>
      </c>
      <c r="P23" s="12">
        <f t="shared" si="11"/>
        <v>2739.4847072364219</v>
      </c>
      <c r="Q23" s="12">
        <f t="shared" si="12"/>
        <v>5935.5501990122475</v>
      </c>
      <c r="R23" s="12">
        <f t="shared" si="13"/>
        <v>71226.602388146974</v>
      </c>
      <c r="S23" s="13">
        <f t="shared" si="29"/>
        <v>1226.989503385736</v>
      </c>
      <c r="T23" s="12">
        <f t="shared" si="30"/>
        <v>2453.9790067714721</v>
      </c>
      <c r="U23" s="12">
        <f t="shared" si="31"/>
        <v>5316.9545146715227</v>
      </c>
      <c r="V23" s="12">
        <f t="shared" si="32"/>
        <v>63803.454176058272</v>
      </c>
      <c r="W23" s="13">
        <f t="shared" si="33"/>
        <v>1090.1835508260624</v>
      </c>
      <c r="X23" s="12">
        <f t="shared" si="34"/>
        <v>2180.3671016521248</v>
      </c>
      <c r="Y23" s="12">
        <f t="shared" si="35"/>
        <v>4724.1287202462699</v>
      </c>
      <c r="Z23" s="12">
        <f t="shared" si="36"/>
        <v>56689.544642955247</v>
      </c>
      <c r="AA23" s="13">
        <f t="shared" si="37"/>
        <v>963.2030616742062</v>
      </c>
      <c r="AB23" s="12">
        <f t="shared" si="38"/>
        <v>1926.4061233484124</v>
      </c>
      <c r="AC23" s="12">
        <f t="shared" si="39"/>
        <v>4173.8799339215602</v>
      </c>
      <c r="AD23" s="12">
        <f t="shared" si="40"/>
        <v>50086.559207058723</v>
      </c>
      <c r="AE23" s="13">
        <f t="shared" si="41"/>
        <v>902.22422890504208</v>
      </c>
      <c r="AF23" s="12">
        <f t="shared" si="42"/>
        <v>1804.4484578100842</v>
      </c>
      <c r="AG23" s="12">
        <f t="shared" si="43"/>
        <v>3909.6383252551823</v>
      </c>
      <c r="AH23" s="12">
        <f t="shared" si="44"/>
        <v>46915.659903062187</v>
      </c>
      <c r="AI23" s="13">
        <f t="shared" si="45"/>
        <v>844.895392733123</v>
      </c>
      <c r="AJ23" s="12">
        <f t="shared" si="46"/>
        <v>1689.790785466246</v>
      </c>
      <c r="AK23" s="12">
        <f t="shared" si="47"/>
        <v>3661.2133685101999</v>
      </c>
      <c r="AL23" s="12">
        <f t="shared" si="48"/>
        <v>43934.560422122398</v>
      </c>
    </row>
    <row r="24" spans="1:38" ht="11.5" thickTop="1" thickBot="1" x14ac:dyDescent="0.3">
      <c r="A24" s="26">
        <v>1230000</v>
      </c>
      <c r="B24" s="27">
        <f t="shared" ref="B24" si="51">A24*0.2</f>
        <v>246000</v>
      </c>
      <c r="C24" s="27">
        <f t="shared" ref="C24" si="52">40490+((A24-1000000)*5.5/100)+141.6+141.6</f>
        <v>53423.199999999997</v>
      </c>
      <c r="D24" s="28">
        <f t="shared" ref="D24" si="53">B24+C24</f>
        <v>299423.2</v>
      </c>
      <c r="E24" s="29">
        <f t="shared" ref="E24" si="54">A24-B24</f>
        <v>984000</v>
      </c>
      <c r="F24" s="30">
        <v>30</v>
      </c>
      <c r="G24" s="13">
        <f t="shared" ref="G24" si="55">H24/2</f>
        <v>1666.8432596424843</v>
      </c>
      <c r="H24" s="12">
        <f t="shared" ref="H24" si="56">(I24*12)/26</f>
        <v>3333.6865192849687</v>
      </c>
      <c r="I24" s="12">
        <f t="shared" ref="I24" si="57">IF(COUNTA(E24,8%,F24)&lt;3,"-",PMT(0.667%,F24*12,-E24))</f>
        <v>7222.9874584507652</v>
      </c>
      <c r="J24" s="12">
        <f t="shared" ref="J24" si="58">H24*26</f>
        <v>86675.84950140919</v>
      </c>
      <c r="K24" s="13">
        <f t="shared" ref="K24" si="59">L24/2</f>
        <v>1510.1384680681283</v>
      </c>
      <c r="L24" s="12">
        <f t="shared" ref="L24" si="60">(M24*12)/26</f>
        <v>3020.2769361362566</v>
      </c>
      <c r="M24" s="12">
        <f t="shared" ref="M24" si="61">IF(COUNTA(E24,7%,30)&lt;3,"-",PMT(0.583%,30*12,-E24))</f>
        <v>6543.9333616285558</v>
      </c>
      <c r="N24" s="12">
        <f t="shared" ref="N24" si="62">L24*26</f>
        <v>78527.200339542673</v>
      </c>
      <c r="O24" s="13">
        <f t="shared" ref="O24" si="63">P24/2</f>
        <v>1361.4408848084036</v>
      </c>
      <c r="P24" s="12">
        <f t="shared" ref="P24" si="64">(Q24*12)/26</f>
        <v>2722.8817696168071</v>
      </c>
      <c r="Q24" s="12">
        <f t="shared" ref="Q24" si="65">IF(COUNTA(E24,6%,30)&lt;3,"-",PMT(0.5%,30*12,-E24))</f>
        <v>5899.5771675030828</v>
      </c>
      <c r="R24" s="12">
        <f t="shared" ref="R24" si="66">P24*26</f>
        <v>70794.926010036987</v>
      </c>
      <c r="S24" s="13">
        <f t="shared" ref="S24" si="67">T24/2</f>
        <v>1219.5532033652166</v>
      </c>
      <c r="T24" s="12">
        <f t="shared" ref="T24" si="68">(U24*12)/26</f>
        <v>2439.1064067304333</v>
      </c>
      <c r="U24" s="12">
        <f t="shared" ref="U24" si="69">IF(COUNTA(E24,5%,30)&lt;3,"-",PMT(0.417%,30*12,-E24))</f>
        <v>5284.7305479159386</v>
      </c>
      <c r="V24" s="12">
        <f t="shared" ref="V24" si="70">T24*26</f>
        <v>63416.766574991263</v>
      </c>
      <c r="W24" s="13">
        <f t="shared" ref="W24" si="71">X24/2</f>
        <v>1083.5763777907528</v>
      </c>
      <c r="X24" s="12">
        <f t="shared" ref="X24" si="72">(Y24*12)/26</f>
        <v>2167.1527555815055</v>
      </c>
      <c r="Y24" s="12">
        <f t="shared" ref="Y24" si="73">IF(COUNTA(E24,4%,30)&lt;3,"-",PMT(0.333%,30*12,-E24))</f>
        <v>4695.4976370932618</v>
      </c>
      <c r="Z24" s="12">
        <f t="shared" ref="Z24" si="74">X24*26</f>
        <v>56345.971645119142</v>
      </c>
      <c r="AA24" s="13">
        <f t="shared" ref="AA24" si="75">AB24/2</f>
        <v>957.36546736102912</v>
      </c>
      <c r="AB24" s="12">
        <f t="shared" ref="AB24" si="76">(AC24*12)/26</f>
        <v>1914.7309347220582</v>
      </c>
      <c r="AC24" s="12">
        <f t="shared" ref="AC24" si="77">IF(COUNTA(E24,3%,30)&lt;3,"-",PMT(0.25%,30*12,-E24))</f>
        <v>4148.583691897793</v>
      </c>
      <c r="AD24" s="12">
        <f t="shared" ref="AD24" si="78">AB24*26</f>
        <v>49783.004302773516</v>
      </c>
      <c r="AE24" s="13">
        <f t="shared" ref="AE24" si="79">AF24/2</f>
        <v>896.75620327531442</v>
      </c>
      <c r="AF24" s="12">
        <f t="shared" ref="AF24" si="80">(AG24*12)/26</f>
        <v>1793.5124065506288</v>
      </c>
      <c r="AG24" s="12">
        <f t="shared" si="43"/>
        <v>3885.9435475263626</v>
      </c>
      <c r="AH24" s="12">
        <f t="shared" ref="AH24" si="81">AF24*26</f>
        <v>46631.322570316348</v>
      </c>
      <c r="AI24" s="13">
        <f t="shared" si="45"/>
        <v>839.77481459534647</v>
      </c>
      <c r="AJ24" s="12">
        <f t="shared" si="46"/>
        <v>1679.5496291906929</v>
      </c>
      <c r="AK24" s="12">
        <f t="shared" si="47"/>
        <v>3639.0241965798346</v>
      </c>
      <c r="AL24" s="12">
        <f t="shared" si="48"/>
        <v>43668.290358958016</v>
      </c>
    </row>
    <row r="25" spans="1:38" ht="11.5" thickTop="1" thickBot="1" x14ac:dyDescent="0.3">
      <c r="A25" s="26">
        <v>1212500</v>
      </c>
      <c r="B25" s="27">
        <f t="shared" si="0"/>
        <v>242500</v>
      </c>
      <c r="C25" s="27">
        <f t="shared" si="1"/>
        <v>52460.7</v>
      </c>
      <c r="D25" s="28">
        <f t="shared" si="49"/>
        <v>294960.7</v>
      </c>
      <c r="E25" s="29">
        <f t="shared" si="50"/>
        <v>970000</v>
      </c>
      <c r="F25" s="30">
        <v>30</v>
      </c>
      <c r="G25" s="13">
        <f t="shared" si="2"/>
        <v>1643.1280100134245</v>
      </c>
      <c r="H25" s="12">
        <f t="shared" si="3"/>
        <v>3286.256020026849</v>
      </c>
      <c r="I25" s="12">
        <f t="shared" si="4"/>
        <v>7120.2213767248395</v>
      </c>
      <c r="J25" s="12">
        <f t="shared" si="5"/>
        <v>85442.656520698074</v>
      </c>
      <c r="K25" s="13">
        <f t="shared" si="6"/>
        <v>1488.6527581565899</v>
      </c>
      <c r="L25" s="12">
        <f t="shared" si="7"/>
        <v>2977.3055163131799</v>
      </c>
      <c r="M25" s="12">
        <f t="shared" si="8"/>
        <v>6450.8286186785563</v>
      </c>
      <c r="N25" s="12">
        <f t="shared" si="9"/>
        <v>77409.943424142679</v>
      </c>
      <c r="O25" s="13">
        <f t="shared" si="10"/>
        <v>1342.0707909188532</v>
      </c>
      <c r="P25" s="12">
        <f t="shared" si="11"/>
        <v>2684.1415818377063</v>
      </c>
      <c r="Q25" s="12">
        <f t="shared" si="12"/>
        <v>5815.6400939816967</v>
      </c>
      <c r="R25" s="12">
        <f t="shared" si="13"/>
        <v>69787.681127780364</v>
      </c>
      <c r="S25" s="13">
        <f t="shared" si="29"/>
        <v>1202.2018366506707</v>
      </c>
      <c r="T25" s="12">
        <f t="shared" si="30"/>
        <v>2404.4036733013413</v>
      </c>
      <c r="U25" s="12">
        <f t="shared" si="31"/>
        <v>5209.541292152906</v>
      </c>
      <c r="V25" s="12">
        <f t="shared" si="32"/>
        <v>62514.495505834871</v>
      </c>
      <c r="W25" s="13">
        <f t="shared" si="33"/>
        <v>1068.1596407083639</v>
      </c>
      <c r="X25" s="12">
        <f t="shared" si="34"/>
        <v>2136.3192814167278</v>
      </c>
      <c r="Y25" s="12">
        <f t="shared" si="35"/>
        <v>4628.6917764029104</v>
      </c>
      <c r="Z25" s="12">
        <f t="shared" si="36"/>
        <v>55544.301316834921</v>
      </c>
      <c r="AA25" s="13">
        <f t="shared" si="37"/>
        <v>943.74441396361601</v>
      </c>
      <c r="AB25" s="12">
        <f t="shared" si="38"/>
        <v>1887.488827927232</v>
      </c>
      <c r="AC25" s="12">
        <f t="shared" si="39"/>
        <v>4089.5591271756693</v>
      </c>
      <c r="AD25" s="12">
        <f t="shared" si="40"/>
        <v>49074.709526108032</v>
      </c>
      <c r="AE25" s="13">
        <f t="shared" si="41"/>
        <v>883.99747680595033</v>
      </c>
      <c r="AF25" s="12">
        <f t="shared" si="42"/>
        <v>1767.9949536119007</v>
      </c>
      <c r="AG25" s="12">
        <f t="shared" si="43"/>
        <v>3830.6557328257845</v>
      </c>
      <c r="AH25" s="12">
        <f t="shared" si="44"/>
        <v>45967.868793909416</v>
      </c>
      <c r="AI25" s="13">
        <f t="shared" si="45"/>
        <v>827.82679894053467</v>
      </c>
      <c r="AJ25" s="12">
        <f t="shared" si="46"/>
        <v>1655.6535978810693</v>
      </c>
      <c r="AK25" s="12">
        <f t="shared" si="47"/>
        <v>3587.2494620756502</v>
      </c>
      <c r="AL25" s="12">
        <f t="shared" si="48"/>
        <v>43046.993544907804</v>
      </c>
    </row>
    <row r="26" spans="1:38" ht="11.5" thickTop="1" thickBot="1" x14ac:dyDescent="0.3">
      <c r="A26" s="26">
        <v>1200000</v>
      </c>
      <c r="B26" s="27">
        <f t="shared" si="0"/>
        <v>240000</v>
      </c>
      <c r="C26" s="27">
        <f t="shared" si="1"/>
        <v>51773.2</v>
      </c>
      <c r="D26" s="28">
        <f t="shared" si="49"/>
        <v>291773.2</v>
      </c>
      <c r="E26" s="29">
        <f t="shared" si="50"/>
        <v>960000</v>
      </c>
      <c r="F26" s="30">
        <v>30</v>
      </c>
      <c r="G26" s="13">
        <f t="shared" si="2"/>
        <v>1626.1885459926675</v>
      </c>
      <c r="H26" s="12">
        <f t="shared" si="3"/>
        <v>3252.377091985335</v>
      </c>
      <c r="I26" s="12">
        <f t="shared" si="4"/>
        <v>7046.8170326348927</v>
      </c>
      <c r="J26" s="12">
        <f t="shared" si="5"/>
        <v>84561.804391618716</v>
      </c>
      <c r="K26" s="13">
        <f t="shared" si="6"/>
        <v>1473.3058225054908</v>
      </c>
      <c r="L26" s="12">
        <f t="shared" si="7"/>
        <v>2946.6116450109816</v>
      </c>
      <c r="M26" s="12">
        <f t="shared" si="8"/>
        <v>6384.3252308571273</v>
      </c>
      <c r="N26" s="12">
        <f t="shared" si="9"/>
        <v>76611.902770285524</v>
      </c>
      <c r="O26" s="13">
        <f t="shared" si="10"/>
        <v>1328.2350095691741</v>
      </c>
      <c r="P26" s="12">
        <f t="shared" si="11"/>
        <v>2656.4700191383481</v>
      </c>
      <c r="Q26" s="12">
        <f t="shared" si="12"/>
        <v>5755.6850414664214</v>
      </c>
      <c r="R26" s="12">
        <f t="shared" si="13"/>
        <v>69068.220497597053</v>
      </c>
      <c r="S26" s="13">
        <f t="shared" si="29"/>
        <v>1189.8080032831381</v>
      </c>
      <c r="T26" s="12">
        <f t="shared" si="30"/>
        <v>2379.6160065662762</v>
      </c>
      <c r="U26" s="12">
        <f t="shared" si="31"/>
        <v>5155.8346808935976</v>
      </c>
      <c r="V26" s="12">
        <f t="shared" si="32"/>
        <v>61870.016170723182</v>
      </c>
      <c r="W26" s="13">
        <f t="shared" si="33"/>
        <v>1057.1476856495149</v>
      </c>
      <c r="X26" s="12">
        <f t="shared" si="34"/>
        <v>2114.2953712990297</v>
      </c>
      <c r="Y26" s="12">
        <f t="shared" si="35"/>
        <v>4580.973304481231</v>
      </c>
      <c r="Z26" s="12">
        <f t="shared" si="36"/>
        <v>54971.679653774772</v>
      </c>
      <c r="AA26" s="13">
        <f t="shared" si="37"/>
        <v>934.01509010832103</v>
      </c>
      <c r="AB26" s="12">
        <f t="shared" si="38"/>
        <v>1868.0301802166421</v>
      </c>
      <c r="AC26" s="12">
        <f t="shared" si="39"/>
        <v>4047.3987238027244</v>
      </c>
      <c r="AD26" s="12">
        <f t="shared" si="40"/>
        <v>48568.784685632694</v>
      </c>
      <c r="AE26" s="13">
        <f t="shared" si="41"/>
        <v>874.88410075640445</v>
      </c>
      <c r="AF26" s="12">
        <f t="shared" si="42"/>
        <v>1749.7682015128089</v>
      </c>
      <c r="AG26" s="12">
        <f t="shared" si="43"/>
        <v>3791.1644366110859</v>
      </c>
      <c r="AH26" s="12">
        <f t="shared" si="44"/>
        <v>45493.973239333034</v>
      </c>
      <c r="AI26" s="13">
        <f t="shared" si="45"/>
        <v>819.29250204424056</v>
      </c>
      <c r="AJ26" s="12">
        <f t="shared" si="46"/>
        <v>1638.5850040884811</v>
      </c>
      <c r="AK26" s="12">
        <f t="shared" si="47"/>
        <v>3550.2675088583755</v>
      </c>
      <c r="AL26" s="12">
        <f t="shared" si="48"/>
        <v>42603.21010630051</v>
      </c>
    </row>
    <row r="27" spans="1:38" ht="11.5" thickTop="1" thickBot="1" x14ac:dyDescent="0.3">
      <c r="A27" s="26">
        <v>1187500</v>
      </c>
      <c r="B27" s="27">
        <f t="shared" si="0"/>
        <v>237500</v>
      </c>
      <c r="C27" s="27">
        <f t="shared" si="1"/>
        <v>51085.7</v>
      </c>
      <c r="D27" s="28">
        <f t="shared" si="49"/>
        <v>288585.7</v>
      </c>
      <c r="E27" s="29">
        <f t="shared" si="50"/>
        <v>950000</v>
      </c>
      <c r="F27" s="30">
        <v>30</v>
      </c>
      <c r="G27" s="13">
        <f t="shared" si="2"/>
        <v>1609.2490819719105</v>
      </c>
      <c r="H27" s="12">
        <f t="shared" si="3"/>
        <v>3218.4981639438211</v>
      </c>
      <c r="I27" s="12">
        <f t="shared" si="4"/>
        <v>6973.412688544945</v>
      </c>
      <c r="J27" s="12">
        <f t="shared" si="5"/>
        <v>83680.952262539344</v>
      </c>
      <c r="K27" s="13">
        <f t="shared" si="6"/>
        <v>1457.9588868543919</v>
      </c>
      <c r="L27" s="12">
        <f t="shared" si="7"/>
        <v>2915.9177737087839</v>
      </c>
      <c r="M27" s="12">
        <f t="shared" si="8"/>
        <v>6317.8218430356992</v>
      </c>
      <c r="N27" s="12">
        <f t="shared" si="9"/>
        <v>75813.862116428383</v>
      </c>
      <c r="O27" s="13">
        <f t="shared" si="10"/>
        <v>1314.3992282194954</v>
      </c>
      <c r="P27" s="12">
        <f t="shared" si="11"/>
        <v>2628.7984564389908</v>
      </c>
      <c r="Q27" s="12">
        <f t="shared" si="12"/>
        <v>5695.7299889511469</v>
      </c>
      <c r="R27" s="12">
        <f t="shared" si="13"/>
        <v>68348.759867413755</v>
      </c>
      <c r="S27" s="13">
        <f t="shared" si="29"/>
        <v>1177.4141699156053</v>
      </c>
      <c r="T27" s="12">
        <f t="shared" si="30"/>
        <v>2354.8283398312105</v>
      </c>
      <c r="U27" s="12">
        <f t="shared" si="31"/>
        <v>5102.1280696342892</v>
      </c>
      <c r="V27" s="12">
        <f t="shared" si="32"/>
        <v>61225.536835611478</v>
      </c>
      <c r="W27" s="13">
        <f t="shared" si="33"/>
        <v>1046.1357305906656</v>
      </c>
      <c r="X27" s="12">
        <f t="shared" si="34"/>
        <v>2092.2714611813312</v>
      </c>
      <c r="Y27" s="12">
        <f t="shared" si="35"/>
        <v>4533.2548325595517</v>
      </c>
      <c r="Z27" s="12">
        <f t="shared" si="36"/>
        <v>54399.057990714609</v>
      </c>
      <c r="AA27" s="13">
        <f t="shared" si="37"/>
        <v>924.28576625302605</v>
      </c>
      <c r="AB27" s="12">
        <f t="shared" si="38"/>
        <v>1848.5715325060521</v>
      </c>
      <c r="AC27" s="12">
        <f t="shared" si="39"/>
        <v>4005.2383204297798</v>
      </c>
      <c r="AD27" s="12">
        <f t="shared" si="40"/>
        <v>48062.859845157356</v>
      </c>
      <c r="AE27" s="13">
        <f t="shared" si="41"/>
        <v>865.77072470685857</v>
      </c>
      <c r="AF27" s="12">
        <f t="shared" si="42"/>
        <v>1731.5414494137171</v>
      </c>
      <c r="AG27" s="12">
        <f t="shared" si="43"/>
        <v>3751.6731403963872</v>
      </c>
      <c r="AH27" s="12">
        <f t="shared" si="44"/>
        <v>45020.077684756645</v>
      </c>
      <c r="AI27" s="13">
        <f t="shared" si="45"/>
        <v>810.75820514794634</v>
      </c>
      <c r="AJ27" s="12">
        <f t="shared" si="46"/>
        <v>1621.5164102958927</v>
      </c>
      <c r="AK27" s="12">
        <f t="shared" si="47"/>
        <v>3513.2855556411009</v>
      </c>
      <c r="AL27" s="12">
        <f t="shared" si="48"/>
        <v>42159.426667693209</v>
      </c>
    </row>
    <row r="28" spans="1:38" ht="11.5" thickTop="1" thickBot="1" x14ac:dyDescent="0.3">
      <c r="A28" s="26">
        <v>1175000</v>
      </c>
      <c r="B28" s="27">
        <f t="shared" si="0"/>
        <v>235000</v>
      </c>
      <c r="C28" s="27">
        <f t="shared" si="1"/>
        <v>50398.2</v>
      </c>
      <c r="D28" s="28">
        <f t="shared" si="49"/>
        <v>285398.2</v>
      </c>
      <c r="E28" s="29">
        <f t="shared" si="50"/>
        <v>940000</v>
      </c>
      <c r="F28" s="30">
        <v>30</v>
      </c>
      <c r="G28" s="13">
        <f t="shared" si="2"/>
        <v>1592.3096179511535</v>
      </c>
      <c r="H28" s="12">
        <f t="shared" si="3"/>
        <v>3184.6192359023071</v>
      </c>
      <c r="I28" s="12">
        <f t="shared" si="4"/>
        <v>6900.0083444549991</v>
      </c>
      <c r="J28" s="12">
        <f t="shared" si="5"/>
        <v>82800.100133459986</v>
      </c>
      <c r="K28" s="13">
        <f t="shared" si="6"/>
        <v>1442.6119512032933</v>
      </c>
      <c r="L28" s="12">
        <f t="shared" si="7"/>
        <v>2885.2239024065866</v>
      </c>
      <c r="M28" s="12">
        <f t="shared" si="8"/>
        <v>6251.3184552142711</v>
      </c>
      <c r="N28" s="12">
        <f t="shared" si="9"/>
        <v>75015.821462571257</v>
      </c>
      <c r="O28" s="13">
        <f t="shared" si="10"/>
        <v>1300.5634468698167</v>
      </c>
      <c r="P28" s="12">
        <f t="shared" si="11"/>
        <v>2601.1268937396335</v>
      </c>
      <c r="Q28" s="12">
        <f t="shared" si="12"/>
        <v>5635.7749364358724</v>
      </c>
      <c r="R28" s="12">
        <f t="shared" si="13"/>
        <v>67629.299237230472</v>
      </c>
      <c r="S28" s="13">
        <f t="shared" si="29"/>
        <v>1165.0203365480727</v>
      </c>
      <c r="T28" s="12">
        <f t="shared" si="30"/>
        <v>2330.0406730961454</v>
      </c>
      <c r="U28" s="12">
        <f t="shared" si="31"/>
        <v>5048.4214583749817</v>
      </c>
      <c r="V28" s="12">
        <f t="shared" si="32"/>
        <v>60581.057500499781</v>
      </c>
      <c r="W28" s="13">
        <f t="shared" si="33"/>
        <v>1035.1237755318166</v>
      </c>
      <c r="X28" s="12">
        <f t="shared" si="34"/>
        <v>2070.2475510636332</v>
      </c>
      <c r="Y28" s="12">
        <f t="shared" si="35"/>
        <v>4485.5363606378723</v>
      </c>
      <c r="Z28" s="12">
        <f t="shared" si="36"/>
        <v>53826.436327654461</v>
      </c>
      <c r="AA28" s="13">
        <f t="shared" si="37"/>
        <v>914.55644239773108</v>
      </c>
      <c r="AB28" s="12">
        <f t="shared" si="38"/>
        <v>1829.1128847954622</v>
      </c>
      <c r="AC28" s="12">
        <f t="shared" si="39"/>
        <v>3963.0779170568348</v>
      </c>
      <c r="AD28" s="12">
        <f t="shared" si="40"/>
        <v>47556.935004682018</v>
      </c>
      <c r="AE28" s="13">
        <f t="shared" si="41"/>
        <v>856.65734865731258</v>
      </c>
      <c r="AF28" s="12">
        <f t="shared" si="42"/>
        <v>1713.3146973146252</v>
      </c>
      <c r="AG28" s="12">
        <f t="shared" si="43"/>
        <v>3712.1818441816881</v>
      </c>
      <c r="AH28" s="12">
        <f t="shared" si="44"/>
        <v>44546.182130180256</v>
      </c>
      <c r="AI28" s="13">
        <f t="shared" si="45"/>
        <v>802.22390825165212</v>
      </c>
      <c r="AJ28" s="12">
        <f t="shared" si="46"/>
        <v>1604.4478165033042</v>
      </c>
      <c r="AK28" s="12">
        <f t="shared" si="47"/>
        <v>3476.3036024238259</v>
      </c>
      <c r="AL28" s="12">
        <f t="shared" si="48"/>
        <v>41715.643229085908</v>
      </c>
    </row>
    <row r="29" spans="1:38" ht="11.5" thickTop="1" thickBot="1" x14ac:dyDescent="0.3">
      <c r="A29" s="26">
        <v>1162500</v>
      </c>
      <c r="B29" s="27">
        <f t="shared" si="0"/>
        <v>232500</v>
      </c>
      <c r="C29" s="27">
        <f t="shared" si="1"/>
        <v>49710.7</v>
      </c>
      <c r="D29" s="28">
        <f t="shared" si="49"/>
        <v>282210.7</v>
      </c>
      <c r="E29" s="29">
        <f t="shared" si="50"/>
        <v>930000</v>
      </c>
      <c r="F29" s="30">
        <v>30</v>
      </c>
      <c r="G29" s="13">
        <f t="shared" si="2"/>
        <v>1575.3701539303968</v>
      </c>
      <c r="H29" s="12">
        <f t="shared" si="3"/>
        <v>3150.7403078607936</v>
      </c>
      <c r="I29" s="12">
        <f t="shared" si="4"/>
        <v>6826.6040003650523</v>
      </c>
      <c r="J29" s="12">
        <f t="shared" si="5"/>
        <v>81919.248004380628</v>
      </c>
      <c r="K29" s="13">
        <f t="shared" si="6"/>
        <v>1427.2650155521942</v>
      </c>
      <c r="L29" s="12">
        <f t="shared" si="7"/>
        <v>2854.5300311043884</v>
      </c>
      <c r="M29" s="12">
        <f t="shared" si="8"/>
        <v>6184.8150673928421</v>
      </c>
      <c r="N29" s="12">
        <f t="shared" si="9"/>
        <v>74217.780808714102</v>
      </c>
      <c r="O29" s="13">
        <f t="shared" si="10"/>
        <v>1286.7276655201376</v>
      </c>
      <c r="P29" s="12">
        <f t="shared" si="11"/>
        <v>2573.4553310402753</v>
      </c>
      <c r="Q29" s="12">
        <f t="shared" si="12"/>
        <v>5575.819883920597</v>
      </c>
      <c r="R29" s="12">
        <f t="shared" si="13"/>
        <v>66909.838607047161</v>
      </c>
      <c r="S29" s="13">
        <f t="shared" si="29"/>
        <v>1152.6265031805401</v>
      </c>
      <c r="T29" s="12">
        <f t="shared" si="30"/>
        <v>2305.2530063610802</v>
      </c>
      <c r="U29" s="12">
        <f t="shared" si="31"/>
        <v>4994.7148471156734</v>
      </c>
      <c r="V29" s="12">
        <f t="shared" si="32"/>
        <v>59936.578165388084</v>
      </c>
      <c r="W29" s="13">
        <f t="shared" si="33"/>
        <v>1024.1118204729678</v>
      </c>
      <c r="X29" s="12">
        <f t="shared" si="34"/>
        <v>2048.2236409459356</v>
      </c>
      <c r="Y29" s="12">
        <f t="shared" si="35"/>
        <v>4437.817888716193</v>
      </c>
      <c r="Z29" s="12">
        <f t="shared" si="36"/>
        <v>53253.814664594327</v>
      </c>
      <c r="AA29" s="13">
        <f t="shared" si="37"/>
        <v>904.82711854243598</v>
      </c>
      <c r="AB29" s="12">
        <f t="shared" si="38"/>
        <v>1809.654237084872</v>
      </c>
      <c r="AC29" s="12">
        <f t="shared" si="39"/>
        <v>3920.9175136838894</v>
      </c>
      <c r="AD29" s="12">
        <f t="shared" si="40"/>
        <v>47051.010164206673</v>
      </c>
      <c r="AE29" s="13">
        <f t="shared" si="41"/>
        <v>847.5439726077667</v>
      </c>
      <c r="AF29" s="12">
        <f t="shared" si="42"/>
        <v>1695.0879452155334</v>
      </c>
      <c r="AG29" s="12">
        <f t="shared" si="43"/>
        <v>3672.690547966989</v>
      </c>
      <c r="AH29" s="12">
        <f t="shared" si="44"/>
        <v>44072.286575603866</v>
      </c>
      <c r="AI29" s="13">
        <f t="shared" si="45"/>
        <v>793.68961135535812</v>
      </c>
      <c r="AJ29" s="12">
        <f t="shared" si="46"/>
        <v>1587.3792227107162</v>
      </c>
      <c r="AK29" s="12">
        <f t="shared" si="47"/>
        <v>3439.3216492065517</v>
      </c>
      <c r="AL29" s="12">
        <f t="shared" si="48"/>
        <v>41271.859790478622</v>
      </c>
    </row>
    <row r="30" spans="1:38" ht="11.5" thickTop="1" thickBot="1" x14ac:dyDescent="0.3">
      <c r="A30" s="26">
        <v>1150000</v>
      </c>
      <c r="B30" s="27">
        <f t="shared" si="0"/>
        <v>230000</v>
      </c>
      <c r="C30" s="27">
        <f t="shared" si="1"/>
        <v>49023.199999999997</v>
      </c>
      <c r="D30" s="28">
        <f t="shared" si="49"/>
        <v>279023.2</v>
      </c>
      <c r="E30" s="29">
        <f t="shared" si="50"/>
        <v>920000</v>
      </c>
      <c r="F30" s="30">
        <v>30</v>
      </c>
      <c r="G30" s="13">
        <f t="shared" si="2"/>
        <v>1558.4306899096396</v>
      </c>
      <c r="H30" s="12">
        <f t="shared" si="3"/>
        <v>3116.8613798192791</v>
      </c>
      <c r="I30" s="12">
        <f t="shared" si="4"/>
        <v>6753.1996562751046</v>
      </c>
      <c r="J30" s="12">
        <f t="shared" si="5"/>
        <v>81038.395875301256</v>
      </c>
      <c r="K30" s="13">
        <f t="shared" si="6"/>
        <v>1411.9180799010953</v>
      </c>
      <c r="L30" s="12">
        <f t="shared" si="7"/>
        <v>2823.8361598021907</v>
      </c>
      <c r="M30" s="12">
        <f t="shared" si="8"/>
        <v>6118.3116795714141</v>
      </c>
      <c r="N30" s="12">
        <f t="shared" si="9"/>
        <v>73419.740154856961</v>
      </c>
      <c r="O30" s="13">
        <f t="shared" si="10"/>
        <v>1272.891884170459</v>
      </c>
      <c r="P30" s="12">
        <f t="shared" si="11"/>
        <v>2545.783768340918</v>
      </c>
      <c r="Q30" s="12">
        <f t="shared" si="12"/>
        <v>5515.8648314053216</v>
      </c>
      <c r="R30" s="12">
        <f t="shared" si="13"/>
        <v>66190.377976863863</v>
      </c>
      <c r="S30" s="13">
        <f t="shared" si="29"/>
        <v>1140.2326698130071</v>
      </c>
      <c r="T30" s="12">
        <f t="shared" si="30"/>
        <v>2280.4653396260142</v>
      </c>
      <c r="U30" s="12">
        <f t="shared" si="31"/>
        <v>4941.0082358563641</v>
      </c>
      <c r="V30" s="12">
        <f t="shared" si="32"/>
        <v>59292.098830276365</v>
      </c>
      <c r="W30" s="13">
        <f t="shared" si="33"/>
        <v>1013.0998654141183</v>
      </c>
      <c r="X30" s="12">
        <f t="shared" si="34"/>
        <v>2026.1997308282366</v>
      </c>
      <c r="Y30" s="12">
        <f t="shared" si="35"/>
        <v>4390.0994167945128</v>
      </c>
      <c r="Z30" s="12">
        <f t="shared" si="36"/>
        <v>52681.19300153415</v>
      </c>
      <c r="AA30" s="13">
        <f t="shared" si="37"/>
        <v>895.097794687141</v>
      </c>
      <c r="AB30" s="12">
        <f t="shared" si="38"/>
        <v>1790.195589374282</v>
      </c>
      <c r="AC30" s="12">
        <f t="shared" si="39"/>
        <v>3878.7571103109444</v>
      </c>
      <c r="AD30" s="12">
        <f t="shared" si="40"/>
        <v>46545.085323731335</v>
      </c>
      <c r="AE30" s="13">
        <f t="shared" si="41"/>
        <v>838.43059655822083</v>
      </c>
      <c r="AF30" s="12">
        <f t="shared" si="42"/>
        <v>1676.8611931164417</v>
      </c>
      <c r="AG30" s="12">
        <f t="shared" si="43"/>
        <v>3633.1992517522904</v>
      </c>
      <c r="AH30" s="12">
        <f t="shared" si="44"/>
        <v>43598.391021027484</v>
      </c>
      <c r="AI30" s="13">
        <f t="shared" si="45"/>
        <v>785.1553144590639</v>
      </c>
      <c r="AJ30" s="12">
        <f t="shared" si="46"/>
        <v>1570.3106289181278</v>
      </c>
      <c r="AK30" s="12">
        <f t="shared" si="47"/>
        <v>3402.3396959892766</v>
      </c>
      <c r="AL30" s="12">
        <f t="shared" si="48"/>
        <v>40828.076351871321</v>
      </c>
    </row>
    <row r="31" spans="1:38" ht="11.5" thickTop="1" thickBot="1" x14ac:dyDescent="0.3">
      <c r="A31" s="26">
        <v>1137500</v>
      </c>
      <c r="B31" s="27">
        <f t="shared" si="0"/>
        <v>227500</v>
      </c>
      <c r="C31" s="27">
        <f t="shared" si="1"/>
        <v>48335.7</v>
      </c>
      <c r="D31" s="28">
        <f t="shared" si="49"/>
        <v>275835.7</v>
      </c>
      <c r="E31" s="29">
        <f t="shared" si="50"/>
        <v>910000</v>
      </c>
      <c r="F31" s="30">
        <v>30</v>
      </c>
      <c r="G31" s="13">
        <f t="shared" si="2"/>
        <v>1541.4912258888826</v>
      </c>
      <c r="H31" s="12">
        <f t="shared" si="3"/>
        <v>3082.9824517777652</v>
      </c>
      <c r="I31" s="12">
        <f t="shared" si="4"/>
        <v>6679.7953121851588</v>
      </c>
      <c r="J31" s="12">
        <f t="shared" si="5"/>
        <v>80157.543746221898</v>
      </c>
      <c r="K31" s="13">
        <f t="shared" si="6"/>
        <v>1396.5711442499965</v>
      </c>
      <c r="L31" s="12">
        <f t="shared" si="7"/>
        <v>2793.1422884999929</v>
      </c>
      <c r="M31" s="12">
        <f t="shared" si="8"/>
        <v>6051.8082917499851</v>
      </c>
      <c r="N31" s="12">
        <f t="shared" si="9"/>
        <v>72621.699500999821</v>
      </c>
      <c r="O31" s="13">
        <f t="shared" si="10"/>
        <v>1259.0561028207799</v>
      </c>
      <c r="P31" s="12">
        <f t="shared" si="11"/>
        <v>2518.1122056415597</v>
      </c>
      <c r="Q31" s="12">
        <f t="shared" si="12"/>
        <v>5455.9097788900463</v>
      </c>
      <c r="R31" s="12">
        <f t="shared" si="13"/>
        <v>65470.917346680551</v>
      </c>
      <c r="S31" s="13">
        <f t="shared" si="29"/>
        <v>1127.8388364454745</v>
      </c>
      <c r="T31" s="12">
        <f t="shared" si="30"/>
        <v>2255.677672890949</v>
      </c>
      <c r="U31" s="12">
        <f t="shared" si="31"/>
        <v>4887.3016245970557</v>
      </c>
      <c r="V31" s="12">
        <f t="shared" si="32"/>
        <v>58647.619495164676</v>
      </c>
      <c r="W31" s="13">
        <f t="shared" si="33"/>
        <v>1002.0879103552693</v>
      </c>
      <c r="X31" s="12">
        <f t="shared" si="34"/>
        <v>2004.1758207105386</v>
      </c>
      <c r="Y31" s="12">
        <f t="shared" si="35"/>
        <v>4342.3809448728334</v>
      </c>
      <c r="Z31" s="12">
        <f t="shared" si="36"/>
        <v>52108.571338474001</v>
      </c>
      <c r="AA31" s="13">
        <f t="shared" si="37"/>
        <v>885.36847083184591</v>
      </c>
      <c r="AB31" s="12">
        <f t="shared" si="38"/>
        <v>1770.7369416636918</v>
      </c>
      <c r="AC31" s="12">
        <f t="shared" si="39"/>
        <v>3836.596706937999</v>
      </c>
      <c r="AD31" s="12">
        <f t="shared" si="40"/>
        <v>46039.16048325599</v>
      </c>
      <c r="AE31" s="13">
        <f t="shared" si="41"/>
        <v>829.31722050867506</v>
      </c>
      <c r="AF31" s="12">
        <f t="shared" si="42"/>
        <v>1658.6344410173501</v>
      </c>
      <c r="AG31" s="12">
        <f t="shared" si="43"/>
        <v>3593.7079555375917</v>
      </c>
      <c r="AH31" s="12">
        <f t="shared" si="44"/>
        <v>43124.495466451102</v>
      </c>
      <c r="AI31" s="13">
        <f t="shared" si="45"/>
        <v>776.62101756276979</v>
      </c>
      <c r="AJ31" s="12">
        <f t="shared" si="46"/>
        <v>1553.2420351255396</v>
      </c>
      <c r="AK31" s="12">
        <f t="shared" si="47"/>
        <v>3365.357742772002</v>
      </c>
      <c r="AL31" s="12">
        <f t="shared" si="48"/>
        <v>40384.292913264027</v>
      </c>
    </row>
    <row r="32" spans="1:38" ht="11.5" thickTop="1" thickBot="1" x14ac:dyDescent="0.3">
      <c r="A32" s="26">
        <v>1112500</v>
      </c>
      <c r="B32" s="27">
        <f t="shared" si="0"/>
        <v>222500</v>
      </c>
      <c r="C32" s="27">
        <f t="shared" si="1"/>
        <v>46960.7</v>
      </c>
      <c r="D32" s="28">
        <f t="shared" si="49"/>
        <v>269460.7</v>
      </c>
      <c r="E32" s="29">
        <f t="shared" si="50"/>
        <v>890000</v>
      </c>
      <c r="F32" s="30">
        <v>30</v>
      </c>
      <c r="G32" s="13">
        <f t="shared" si="2"/>
        <v>1507.6122978473686</v>
      </c>
      <c r="H32" s="12">
        <f t="shared" si="3"/>
        <v>3015.2245956947372</v>
      </c>
      <c r="I32" s="12">
        <f t="shared" si="4"/>
        <v>6532.9866240052643</v>
      </c>
      <c r="J32" s="12">
        <f t="shared" si="5"/>
        <v>78395.839488063168</v>
      </c>
      <c r="K32" s="13">
        <f t="shared" si="6"/>
        <v>1365.8772729477989</v>
      </c>
      <c r="L32" s="12">
        <f t="shared" si="7"/>
        <v>2731.7545458955979</v>
      </c>
      <c r="M32" s="12">
        <f t="shared" si="8"/>
        <v>5918.8015161071289</v>
      </c>
      <c r="N32" s="12">
        <f t="shared" si="9"/>
        <v>71025.61819328554</v>
      </c>
      <c r="O32" s="13">
        <f t="shared" si="10"/>
        <v>1231.3845401214219</v>
      </c>
      <c r="P32" s="12">
        <f t="shared" si="11"/>
        <v>2462.7690802428438</v>
      </c>
      <c r="Q32" s="12">
        <f t="shared" si="12"/>
        <v>5335.9996738594955</v>
      </c>
      <c r="R32" s="12">
        <f t="shared" si="13"/>
        <v>64031.996086313935</v>
      </c>
      <c r="S32" s="13">
        <f t="shared" si="29"/>
        <v>1103.0511697104093</v>
      </c>
      <c r="T32" s="12">
        <f t="shared" si="30"/>
        <v>2206.1023394208187</v>
      </c>
      <c r="U32" s="12">
        <f t="shared" si="31"/>
        <v>4779.8884020784399</v>
      </c>
      <c r="V32" s="12">
        <f t="shared" si="32"/>
        <v>57358.660824941282</v>
      </c>
      <c r="W32" s="13">
        <f t="shared" si="33"/>
        <v>980.06400023757112</v>
      </c>
      <c r="X32" s="12">
        <f t="shared" si="34"/>
        <v>1960.1280004751422</v>
      </c>
      <c r="Y32" s="12">
        <f t="shared" si="35"/>
        <v>4246.9440010294747</v>
      </c>
      <c r="Z32" s="12">
        <f t="shared" si="36"/>
        <v>50963.328012353697</v>
      </c>
      <c r="AA32" s="13">
        <f t="shared" si="37"/>
        <v>865.90982312125607</v>
      </c>
      <c r="AB32" s="12">
        <f t="shared" si="38"/>
        <v>1731.8196462425121</v>
      </c>
      <c r="AC32" s="12">
        <f t="shared" si="39"/>
        <v>3752.2759001921095</v>
      </c>
      <c r="AD32" s="12">
        <f t="shared" si="40"/>
        <v>45027.310802305314</v>
      </c>
      <c r="AE32" s="13">
        <f t="shared" si="41"/>
        <v>811.0904684095832</v>
      </c>
      <c r="AF32" s="12">
        <f t="shared" si="42"/>
        <v>1622.1809368191664</v>
      </c>
      <c r="AG32" s="12">
        <f t="shared" si="43"/>
        <v>3514.725363108194</v>
      </c>
      <c r="AH32" s="12">
        <f t="shared" si="44"/>
        <v>42176.704357298324</v>
      </c>
      <c r="AI32" s="13">
        <f t="shared" si="45"/>
        <v>759.55242377018124</v>
      </c>
      <c r="AJ32" s="12">
        <f t="shared" si="46"/>
        <v>1519.1048475403625</v>
      </c>
      <c r="AK32" s="12">
        <f t="shared" si="47"/>
        <v>3291.3938363374523</v>
      </c>
      <c r="AL32" s="12">
        <f t="shared" si="48"/>
        <v>39496.726036049426</v>
      </c>
    </row>
    <row r="33" spans="1:38" ht="11.5" thickTop="1" thickBot="1" x14ac:dyDescent="0.3">
      <c r="A33" s="26">
        <v>1100000</v>
      </c>
      <c r="B33" s="27">
        <f t="shared" si="0"/>
        <v>220000</v>
      </c>
      <c r="C33" s="27">
        <f t="shared" si="1"/>
        <v>46273.2</v>
      </c>
      <c r="D33" s="28">
        <f t="shared" si="49"/>
        <v>266273.2</v>
      </c>
      <c r="E33" s="29">
        <f t="shared" si="50"/>
        <v>880000</v>
      </c>
      <c r="F33" s="30">
        <v>30</v>
      </c>
      <c r="G33" s="13">
        <f t="shared" si="2"/>
        <v>1490.6728338266116</v>
      </c>
      <c r="H33" s="12">
        <f t="shared" si="3"/>
        <v>2981.3456676532232</v>
      </c>
      <c r="I33" s="12">
        <f t="shared" si="4"/>
        <v>6459.5822799153175</v>
      </c>
      <c r="J33" s="12">
        <f t="shared" si="5"/>
        <v>77514.98735898381</v>
      </c>
      <c r="K33" s="13">
        <f t="shared" si="6"/>
        <v>1350.5303372967001</v>
      </c>
      <c r="L33" s="12">
        <f t="shared" si="7"/>
        <v>2701.0606745934001</v>
      </c>
      <c r="M33" s="12">
        <f t="shared" si="8"/>
        <v>5852.2981282856999</v>
      </c>
      <c r="N33" s="12">
        <f t="shared" si="9"/>
        <v>70227.577539428399</v>
      </c>
      <c r="O33" s="13">
        <f t="shared" si="10"/>
        <v>1217.5487587717432</v>
      </c>
      <c r="P33" s="12">
        <f t="shared" si="11"/>
        <v>2435.0975175434864</v>
      </c>
      <c r="Q33" s="12">
        <f t="shared" si="12"/>
        <v>5276.0446213442201</v>
      </c>
      <c r="R33" s="12">
        <f t="shared" si="13"/>
        <v>63312.535456130645</v>
      </c>
      <c r="S33" s="13">
        <f t="shared" si="29"/>
        <v>1090.6573363428765</v>
      </c>
      <c r="T33" s="12">
        <f t="shared" si="30"/>
        <v>2181.3146726857531</v>
      </c>
      <c r="U33" s="12">
        <f t="shared" si="31"/>
        <v>4726.1817908191315</v>
      </c>
      <c r="V33" s="12">
        <f t="shared" si="32"/>
        <v>56714.181489829578</v>
      </c>
      <c r="W33" s="13">
        <f t="shared" si="33"/>
        <v>969.05204517872198</v>
      </c>
      <c r="X33" s="12">
        <f t="shared" si="34"/>
        <v>1938.104090357444</v>
      </c>
      <c r="Y33" s="12">
        <f t="shared" si="35"/>
        <v>4199.2255291077954</v>
      </c>
      <c r="Z33" s="12">
        <f t="shared" si="36"/>
        <v>50390.706349293541</v>
      </c>
      <c r="AA33" s="13">
        <f t="shared" si="37"/>
        <v>856.18049926596109</v>
      </c>
      <c r="AB33" s="12">
        <f t="shared" si="38"/>
        <v>1712.3609985319222</v>
      </c>
      <c r="AC33" s="12">
        <f t="shared" si="39"/>
        <v>3710.1154968191645</v>
      </c>
      <c r="AD33" s="12">
        <f t="shared" si="40"/>
        <v>44521.385961829976</v>
      </c>
      <c r="AE33" s="13">
        <f t="shared" si="41"/>
        <v>801.97709236003732</v>
      </c>
      <c r="AF33" s="12">
        <f t="shared" si="42"/>
        <v>1603.9541847200746</v>
      </c>
      <c r="AG33" s="12">
        <f t="shared" si="43"/>
        <v>3475.2340668934953</v>
      </c>
      <c r="AH33" s="12">
        <f t="shared" si="44"/>
        <v>41702.808802721942</v>
      </c>
      <c r="AI33" s="13">
        <f t="shared" si="45"/>
        <v>751.01812687388701</v>
      </c>
      <c r="AJ33" s="12">
        <f t="shared" si="46"/>
        <v>1502.036253747774</v>
      </c>
      <c r="AK33" s="12">
        <f t="shared" si="47"/>
        <v>3254.4118831201772</v>
      </c>
      <c r="AL33" s="12">
        <f t="shared" si="48"/>
        <v>39052.942597442125</v>
      </c>
    </row>
    <row r="34" spans="1:38" ht="11.5" thickTop="1" thickBot="1" x14ac:dyDescent="0.3">
      <c r="A34" s="26">
        <v>1087500</v>
      </c>
      <c r="B34" s="27">
        <f t="shared" si="0"/>
        <v>217500</v>
      </c>
      <c r="C34" s="27">
        <f t="shared" si="1"/>
        <v>45585.7</v>
      </c>
      <c r="D34" s="28">
        <f t="shared" si="49"/>
        <v>263085.7</v>
      </c>
      <c r="E34" s="29">
        <f t="shared" si="50"/>
        <v>870000</v>
      </c>
      <c r="F34" s="30">
        <v>30</v>
      </c>
      <c r="G34" s="13">
        <f t="shared" si="2"/>
        <v>1473.7333698058551</v>
      </c>
      <c r="H34" s="12">
        <f t="shared" si="3"/>
        <v>2947.4667396117102</v>
      </c>
      <c r="I34" s="12">
        <f t="shared" si="4"/>
        <v>6386.1779358253716</v>
      </c>
      <c r="J34" s="12">
        <f t="shared" si="5"/>
        <v>76634.135229904467</v>
      </c>
      <c r="K34" s="13">
        <f t="shared" si="6"/>
        <v>1335.1834016456012</v>
      </c>
      <c r="L34" s="12">
        <f t="shared" si="7"/>
        <v>2670.3668032912024</v>
      </c>
      <c r="M34" s="12">
        <f t="shared" si="8"/>
        <v>5785.7947404642719</v>
      </c>
      <c r="N34" s="12">
        <f t="shared" si="9"/>
        <v>69429.536885571259</v>
      </c>
      <c r="O34" s="13">
        <f t="shared" si="10"/>
        <v>1203.7129774220641</v>
      </c>
      <c r="P34" s="12">
        <f t="shared" si="11"/>
        <v>2407.4259548441282</v>
      </c>
      <c r="Q34" s="12">
        <f t="shared" si="12"/>
        <v>5216.0895688289447</v>
      </c>
      <c r="R34" s="12">
        <f t="shared" si="13"/>
        <v>62593.074825947333</v>
      </c>
      <c r="S34" s="13">
        <f t="shared" si="29"/>
        <v>1078.2635029753435</v>
      </c>
      <c r="T34" s="12">
        <f t="shared" si="30"/>
        <v>2156.527005950687</v>
      </c>
      <c r="U34" s="12">
        <f t="shared" si="31"/>
        <v>4672.4751795598222</v>
      </c>
      <c r="V34" s="12">
        <f t="shared" si="32"/>
        <v>56069.702154717859</v>
      </c>
      <c r="W34" s="13">
        <f t="shared" si="33"/>
        <v>958.04009011987296</v>
      </c>
      <c r="X34" s="12">
        <f t="shared" si="34"/>
        <v>1916.0801802397459</v>
      </c>
      <c r="Y34" s="12">
        <f t="shared" si="35"/>
        <v>4151.5070571861161</v>
      </c>
      <c r="Z34" s="12">
        <f t="shared" si="36"/>
        <v>49818.084686233393</v>
      </c>
      <c r="AA34" s="13">
        <f t="shared" si="37"/>
        <v>846.451175410666</v>
      </c>
      <c r="AB34" s="12">
        <f t="shared" si="38"/>
        <v>1692.902350821332</v>
      </c>
      <c r="AC34" s="12">
        <f t="shared" si="39"/>
        <v>3667.9550934462191</v>
      </c>
      <c r="AD34" s="12">
        <f t="shared" si="40"/>
        <v>44015.46112135463</v>
      </c>
      <c r="AE34" s="13">
        <f t="shared" si="41"/>
        <v>792.86371631049155</v>
      </c>
      <c r="AF34" s="12">
        <f t="shared" si="42"/>
        <v>1585.7274326209831</v>
      </c>
      <c r="AG34" s="12">
        <f t="shared" si="43"/>
        <v>3435.7427706787967</v>
      </c>
      <c r="AH34" s="12">
        <f t="shared" si="44"/>
        <v>41228.91324814556</v>
      </c>
      <c r="AI34" s="13">
        <f t="shared" si="45"/>
        <v>742.48382997759302</v>
      </c>
      <c r="AJ34" s="12">
        <f t="shared" si="46"/>
        <v>1484.967659955186</v>
      </c>
      <c r="AK34" s="12">
        <f t="shared" si="47"/>
        <v>3217.429929902903</v>
      </c>
      <c r="AL34" s="12">
        <f t="shared" si="48"/>
        <v>38609.159158834838</v>
      </c>
    </row>
    <row r="35" spans="1:38" ht="11.5" thickTop="1" thickBot="1" x14ac:dyDescent="0.3">
      <c r="A35" s="26">
        <v>1075000</v>
      </c>
      <c r="B35" s="27">
        <f t="shared" si="0"/>
        <v>215000</v>
      </c>
      <c r="C35" s="27">
        <f t="shared" si="1"/>
        <v>44898.2</v>
      </c>
      <c r="D35" s="28">
        <f t="shared" si="49"/>
        <v>259898.2</v>
      </c>
      <c r="E35" s="29">
        <f t="shared" si="50"/>
        <v>860000</v>
      </c>
      <c r="F35" s="30">
        <v>30</v>
      </c>
      <c r="G35" s="13">
        <f t="shared" si="2"/>
        <v>1456.7939057850979</v>
      </c>
      <c r="H35" s="12">
        <f t="shared" si="3"/>
        <v>2913.5878115701958</v>
      </c>
      <c r="I35" s="12">
        <f t="shared" si="4"/>
        <v>6312.7735917354248</v>
      </c>
      <c r="J35" s="12">
        <f t="shared" si="5"/>
        <v>75753.283100825094</v>
      </c>
      <c r="K35" s="13">
        <f t="shared" si="6"/>
        <v>1319.8364659945023</v>
      </c>
      <c r="L35" s="12">
        <f t="shared" si="7"/>
        <v>2639.6729319890046</v>
      </c>
      <c r="M35" s="12">
        <f t="shared" si="8"/>
        <v>5719.2913526428438</v>
      </c>
      <c r="N35" s="12">
        <f t="shared" si="9"/>
        <v>68631.496231714118</v>
      </c>
      <c r="O35" s="13">
        <f t="shared" si="10"/>
        <v>1189.8771960723855</v>
      </c>
      <c r="P35" s="12">
        <f t="shared" si="11"/>
        <v>2379.7543921447709</v>
      </c>
      <c r="Q35" s="12">
        <f t="shared" si="12"/>
        <v>5156.1345163136702</v>
      </c>
      <c r="R35" s="12">
        <f t="shared" si="13"/>
        <v>61873.614195764043</v>
      </c>
      <c r="S35" s="13">
        <f t="shared" si="29"/>
        <v>1065.8696696078111</v>
      </c>
      <c r="T35" s="12">
        <f t="shared" si="30"/>
        <v>2131.7393392156223</v>
      </c>
      <c r="U35" s="12">
        <f t="shared" si="31"/>
        <v>4618.7685683005147</v>
      </c>
      <c r="V35" s="12">
        <f t="shared" si="32"/>
        <v>55425.222819606177</v>
      </c>
      <c r="W35" s="13">
        <f t="shared" si="33"/>
        <v>947.02813506102393</v>
      </c>
      <c r="X35" s="12">
        <f t="shared" si="34"/>
        <v>1894.0562701220479</v>
      </c>
      <c r="Y35" s="12">
        <f t="shared" si="35"/>
        <v>4103.7885852644367</v>
      </c>
      <c r="Z35" s="12">
        <f t="shared" si="36"/>
        <v>49245.463023173244</v>
      </c>
      <c r="AA35" s="13">
        <f t="shared" si="37"/>
        <v>836.7218515553709</v>
      </c>
      <c r="AB35" s="12">
        <f t="shared" si="38"/>
        <v>1673.4437031107418</v>
      </c>
      <c r="AC35" s="12">
        <f t="shared" si="39"/>
        <v>3625.7946900732741</v>
      </c>
      <c r="AD35" s="12">
        <f t="shared" si="40"/>
        <v>43509.536280879285</v>
      </c>
      <c r="AE35" s="13">
        <f t="shared" si="41"/>
        <v>783.75034026094556</v>
      </c>
      <c r="AF35" s="12">
        <f t="shared" si="42"/>
        <v>1567.5006805218911</v>
      </c>
      <c r="AG35" s="12">
        <f t="shared" si="43"/>
        <v>3396.2514744640976</v>
      </c>
      <c r="AH35" s="12">
        <f t="shared" si="44"/>
        <v>40755.017693569171</v>
      </c>
      <c r="AI35" s="13">
        <f t="shared" si="45"/>
        <v>733.94953308129891</v>
      </c>
      <c r="AJ35" s="12">
        <f t="shared" si="46"/>
        <v>1467.8990661625978</v>
      </c>
      <c r="AK35" s="12">
        <f t="shared" si="47"/>
        <v>3180.4479766856284</v>
      </c>
      <c r="AL35" s="12">
        <f t="shared" si="48"/>
        <v>38165.375720227545</v>
      </c>
    </row>
    <row r="36" spans="1:38" ht="11.5" thickTop="1" thickBot="1" x14ac:dyDescent="0.3">
      <c r="A36" s="26">
        <v>1062500</v>
      </c>
      <c r="B36" s="27">
        <f t="shared" si="0"/>
        <v>212500</v>
      </c>
      <c r="C36" s="27">
        <f t="shared" si="1"/>
        <v>44210.7</v>
      </c>
      <c r="D36" s="28">
        <f t="shared" si="49"/>
        <v>256710.7</v>
      </c>
      <c r="E36" s="29">
        <f t="shared" si="50"/>
        <v>850000</v>
      </c>
      <c r="F36" s="30">
        <v>30</v>
      </c>
      <c r="G36" s="13">
        <f t="shared" si="2"/>
        <v>1439.8544417643409</v>
      </c>
      <c r="H36" s="12">
        <f t="shared" si="3"/>
        <v>2879.7088835286818</v>
      </c>
      <c r="I36" s="12">
        <f t="shared" si="4"/>
        <v>6239.3692476454771</v>
      </c>
      <c r="J36" s="12">
        <f t="shared" si="5"/>
        <v>74872.430971745722</v>
      </c>
      <c r="K36" s="13">
        <f t="shared" si="6"/>
        <v>1304.4895303434034</v>
      </c>
      <c r="L36" s="12">
        <f t="shared" si="7"/>
        <v>2608.9790606868069</v>
      </c>
      <c r="M36" s="12">
        <f t="shared" si="8"/>
        <v>5652.7879648214148</v>
      </c>
      <c r="N36" s="12">
        <f t="shared" si="9"/>
        <v>67833.455577856977</v>
      </c>
      <c r="O36" s="13">
        <f t="shared" si="10"/>
        <v>1176.0414147227066</v>
      </c>
      <c r="P36" s="12">
        <f t="shared" si="11"/>
        <v>2352.0828294454132</v>
      </c>
      <c r="Q36" s="12">
        <f t="shared" si="12"/>
        <v>5096.1794637983949</v>
      </c>
      <c r="R36" s="12">
        <f t="shared" si="13"/>
        <v>61154.153565580738</v>
      </c>
      <c r="S36" s="13">
        <f t="shared" si="29"/>
        <v>1053.4758362402786</v>
      </c>
      <c r="T36" s="12">
        <f t="shared" si="30"/>
        <v>2106.9516724805571</v>
      </c>
      <c r="U36" s="12">
        <f t="shared" si="31"/>
        <v>4565.0619570412064</v>
      </c>
      <c r="V36" s="12">
        <f t="shared" si="32"/>
        <v>54780.743484494487</v>
      </c>
      <c r="W36" s="13">
        <f t="shared" si="33"/>
        <v>936.01618000217445</v>
      </c>
      <c r="X36" s="12">
        <f t="shared" si="34"/>
        <v>1872.0323600043489</v>
      </c>
      <c r="Y36" s="12">
        <f t="shared" si="35"/>
        <v>4056.0701133427565</v>
      </c>
      <c r="Z36" s="12">
        <f t="shared" si="36"/>
        <v>48672.841360113074</v>
      </c>
      <c r="AA36" s="13">
        <f t="shared" si="37"/>
        <v>826.99252770007593</v>
      </c>
      <c r="AB36" s="12">
        <f t="shared" si="38"/>
        <v>1653.9850554001519</v>
      </c>
      <c r="AC36" s="12">
        <f t="shared" si="39"/>
        <v>3583.6342867003291</v>
      </c>
      <c r="AD36" s="12">
        <f t="shared" si="40"/>
        <v>43003.611440403947</v>
      </c>
      <c r="AE36" s="13">
        <f t="shared" si="41"/>
        <v>774.63696421139969</v>
      </c>
      <c r="AF36" s="12">
        <f t="shared" si="42"/>
        <v>1549.2739284227994</v>
      </c>
      <c r="AG36" s="12">
        <f t="shared" si="43"/>
        <v>3356.7601782493985</v>
      </c>
      <c r="AH36" s="12">
        <f t="shared" si="44"/>
        <v>40281.122138992781</v>
      </c>
      <c r="AI36" s="13">
        <f t="shared" si="45"/>
        <v>725.41523618500457</v>
      </c>
      <c r="AJ36" s="12">
        <f t="shared" si="46"/>
        <v>1450.8304723700091</v>
      </c>
      <c r="AK36" s="12">
        <f t="shared" si="47"/>
        <v>3143.4660234683533</v>
      </c>
      <c r="AL36" s="12">
        <f t="shared" si="48"/>
        <v>37721.592281620236</v>
      </c>
    </row>
    <row r="37" spans="1:38" ht="11.5" thickTop="1" thickBot="1" x14ac:dyDescent="0.3">
      <c r="A37" s="26">
        <v>1050000</v>
      </c>
      <c r="B37" s="27">
        <f t="shared" si="0"/>
        <v>210000</v>
      </c>
      <c r="C37" s="27">
        <f t="shared" si="1"/>
        <v>43523.199999999997</v>
      </c>
      <c r="D37" s="28">
        <f t="shared" si="49"/>
        <v>253523.20000000001</v>
      </c>
      <c r="E37" s="29">
        <f t="shared" si="50"/>
        <v>840000</v>
      </c>
      <c r="F37" s="30">
        <v>30</v>
      </c>
      <c r="G37" s="13">
        <f t="shared" si="2"/>
        <v>1422.9149777435841</v>
      </c>
      <c r="H37" s="12">
        <f t="shared" si="3"/>
        <v>2845.8299554871683</v>
      </c>
      <c r="I37" s="12">
        <f t="shared" si="4"/>
        <v>6165.9649035555312</v>
      </c>
      <c r="J37" s="12">
        <f t="shared" si="5"/>
        <v>73991.578842666378</v>
      </c>
      <c r="K37" s="13">
        <f t="shared" si="6"/>
        <v>1289.1425946923046</v>
      </c>
      <c r="L37" s="12">
        <f t="shared" si="7"/>
        <v>2578.2851893846091</v>
      </c>
      <c r="M37" s="12">
        <f t="shared" si="8"/>
        <v>5586.2845769999867</v>
      </c>
      <c r="N37" s="12">
        <f t="shared" si="9"/>
        <v>67035.414923999837</v>
      </c>
      <c r="O37" s="13">
        <f t="shared" si="10"/>
        <v>1162.2056333730275</v>
      </c>
      <c r="P37" s="12">
        <f t="shared" si="11"/>
        <v>2324.4112667460549</v>
      </c>
      <c r="Q37" s="12">
        <f t="shared" si="12"/>
        <v>5036.2244112831195</v>
      </c>
      <c r="R37" s="12">
        <f t="shared" si="13"/>
        <v>60434.692935397426</v>
      </c>
      <c r="S37" s="13">
        <f t="shared" si="29"/>
        <v>1041.0820028727458</v>
      </c>
      <c r="T37" s="12">
        <f t="shared" si="30"/>
        <v>2082.1640057454915</v>
      </c>
      <c r="U37" s="12">
        <f t="shared" si="31"/>
        <v>4511.355345781898</v>
      </c>
      <c r="V37" s="12">
        <f t="shared" si="32"/>
        <v>54136.264149382783</v>
      </c>
      <c r="W37" s="13">
        <f t="shared" si="33"/>
        <v>925.00422494332554</v>
      </c>
      <c r="X37" s="12">
        <f t="shared" si="34"/>
        <v>1850.0084498866511</v>
      </c>
      <c r="Y37" s="12">
        <f t="shared" si="35"/>
        <v>4008.3516414210771</v>
      </c>
      <c r="Z37" s="12">
        <f t="shared" si="36"/>
        <v>48100.219697052926</v>
      </c>
      <c r="AA37" s="13">
        <f t="shared" si="37"/>
        <v>817.26320384478095</v>
      </c>
      <c r="AB37" s="12">
        <f t="shared" si="38"/>
        <v>1634.5264076895619</v>
      </c>
      <c r="AC37" s="12">
        <f t="shared" si="39"/>
        <v>3541.4738833273841</v>
      </c>
      <c r="AD37" s="12">
        <f t="shared" si="40"/>
        <v>42497.686599928609</v>
      </c>
      <c r="AE37" s="13">
        <f t="shared" si="41"/>
        <v>765.52358816185381</v>
      </c>
      <c r="AF37" s="12">
        <f t="shared" si="42"/>
        <v>1531.0471763237076</v>
      </c>
      <c r="AG37" s="12">
        <f t="shared" si="43"/>
        <v>3317.2688820346998</v>
      </c>
      <c r="AH37" s="12">
        <f t="shared" si="44"/>
        <v>39807.226584416399</v>
      </c>
      <c r="AI37" s="13">
        <f t="shared" si="45"/>
        <v>716.88093928871047</v>
      </c>
      <c r="AJ37" s="12">
        <f t="shared" si="46"/>
        <v>1433.7618785774209</v>
      </c>
      <c r="AK37" s="12">
        <f t="shared" si="47"/>
        <v>3106.4840702510787</v>
      </c>
      <c r="AL37" s="12">
        <f t="shared" si="48"/>
        <v>37277.808843012943</v>
      </c>
    </row>
    <row r="38" spans="1:38" ht="11.5" thickTop="1" thickBot="1" x14ac:dyDescent="0.3">
      <c r="A38" s="26">
        <v>1037500</v>
      </c>
      <c r="B38" s="27">
        <f t="shared" si="0"/>
        <v>207500</v>
      </c>
      <c r="C38" s="27">
        <f t="shared" si="1"/>
        <v>42835.7</v>
      </c>
      <c r="D38" s="28">
        <f t="shared" si="49"/>
        <v>250335.7</v>
      </c>
      <c r="E38" s="29">
        <f t="shared" si="50"/>
        <v>830000</v>
      </c>
      <c r="F38" s="30">
        <v>30</v>
      </c>
      <c r="G38" s="13">
        <f t="shared" si="2"/>
        <v>1405.9755137228271</v>
      </c>
      <c r="H38" s="12">
        <f t="shared" si="3"/>
        <v>2811.9510274456543</v>
      </c>
      <c r="I38" s="12">
        <f t="shared" si="4"/>
        <v>6092.5605594655844</v>
      </c>
      <c r="J38" s="12">
        <f t="shared" si="5"/>
        <v>73110.726713587006</v>
      </c>
      <c r="K38" s="13">
        <f t="shared" si="6"/>
        <v>1273.7956590412057</v>
      </c>
      <c r="L38" s="12">
        <f t="shared" si="7"/>
        <v>2547.5913180824114</v>
      </c>
      <c r="M38" s="12">
        <f t="shared" si="8"/>
        <v>5519.7811891785586</v>
      </c>
      <c r="N38" s="12">
        <f t="shared" si="9"/>
        <v>66237.374270142696</v>
      </c>
      <c r="O38" s="13">
        <f t="shared" si="10"/>
        <v>1148.3698520233486</v>
      </c>
      <c r="P38" s="12">
        <f t="shared" si="11"/>
        <v>2296.7397040466972</v>
      </c>
      <c r="Q38" s="12">
        <f t="shared" si="12"/>
        <v>4976.2693587678441</v>
      </c>
      <c r="R38" s="12">
        <f t="shared" si="13"/>
        <v>59715.232305214129</v>
      </c>
      <c r="S38" s="13">
        <f t="shared" si="29"/>
        <v>1028.688169505213</v>
      </c>
      <c r="T38" s="12">
        <f t="shared" si="30"/>
        <v>2057.3763390104259</v>
      </c>
      <c r="U38" s="12">
        <f t="shared" si="31"/>
        <v>4457.6487345225896</v>
      </c>
      <c r="V38" s="12">
        <f t="shared" si="32"/>
        <v>53491.784814271072</v>
      </c>
      <c r="W38" s="13">
        <f t="shared" si="33"/>
        <v>913.99226988447651</v>
      </c>
      <c r="X38" s="12">
        <f t="shared" si="34"/>
        <v>1827.984539768953</v>
      </c>
      <c r="Y38" s="12">
        <f t="shared" si="35"/>
        <v>3960.6331694993978</v>
      </c>
      <c r="Z38" s="12">
        <f t="shared" si="36"/>
        <v>47527.598033992777</v>
      </c>
      <c r="AA38" s="13">
        <f t="shared" si="37"/>
        <v>807.53387998948597</v>
      </c>
      <c r="AB38" s="12">
        <f t="shared" si="38"/>
        <v>1615.0677599789719</v>
      </c>
      <c r="AC38" s="12">
        <f t="shared" si="39"/>
        <v>3499.3134799544391</v>
      </c>
      <c r="AD38" s="12">
        <f t="shared" si="40"/>
        <v>41991.761759453271</v>
      </c>
      <c r="AE38" s="13">
        <f t="shared" si="41"/>
        <v>756.41021211230805</v>
      </c>
      <c r="AF38" s="12">
        <f t="shared" si="42"/>
        <v>1512.8204242246161</v>
      </c>
      <c r="AG38" s="12">
        <f t="shared" si="43"/>
        <v>3277.7775858200011</v>
      </c>
      <c r="AH38" s="12">
        <f t="shared" si="44"/>
        <v>39333.331029840017</v>
      </c>
      <c r="AI38" s="13">
        <f t="shared" si="45"/>
        <v>708.34664239241624</v>
      </c>
      <c r="AJ38" s="12">
        <f t="shared" si="46"/>
        <v>1416.6932847848325</v>
      </c>
      <c r="AK38" s="12">
        <f t="shared" si="47"/>
        <v>3069.5021170338036</v>
      </c>
      <c r="AL38" s="12">
        <f t="shared" si="48"/>
        <v>36834.025404405642</v>
      </c>
    </row>
    <row r="39" spans="1:38" ht="11.5" thickTop="1" thickBot="1" x14ac:dyDescent="0.3">
      <c r="A39" s="26">
        <v>1025000</v>
      </c>
      <c r="B39" s="27">
        <f t="shared" si="0"/>
        <v>205000</v>
      </c>
      <c r="C39" s="27">
        <f t="shared" si="1"/>
        <v>42148.2</v>
      </c>
      <c r="D39" s="28">
        <f t="shared" si="49"/>
        <v>247148.2</v>
      </c>
      <c r="E39" s="29">
        <f t="shared" si="50"/>
        <v>820000</v>
      </c>
      <c r="F39" s="30">
        <v>30</v>
      </c>
      <c r="G39" s="13">
        <f t="shared" si="2"/>
        <v>1389.0360497020699</v>
      </c>
      <c r="H39" s="12">
        <f t="shared" si="3"/>
        <v>2778.0720994041399</v>
      </c>
      <c r="I39" s="12">
        <f t="shared" si="4"/>
        <v>6019.1562153756367</v>
      </c>
      <c r="J39" s="12">
        <f t="shared" si="5"/>
        <v>72229.874584507634</v>
      </c>
      <c r="K39" s="13">
        <f t="shared" si="6"/>
        <v>1258.4487233901068</v>
      </c>
      <c r="L39" s="12">
        <f t="shared" si="7"/>
        <v>2516.8974467802136</v>
      </c>
      <c r="M39" s="12">
        <f t="shared" si="8"/>
        <v>5453.2778013571296</v>
      </c>
      <c r="N39" s="12">
        <f t="shared" si="9"/>
        <v>65439.333616285556</v>
      </c>
      <c r="O39" s="13">
        <f t="shared" si="10"/>
        <v>1134.5340706736699</v>
      </c>
      <c r="P39" s="12">
        <f t="shared" si="11"/>
        <v>2269.0681413473399</v>
      </c>
      <c r="Q39" s="12">
        <f t="shared" si="12"/>
        <v>4916.3143062525696</v>
      </c>
      <c r="R39" s="12">
        <f t="shared" si="13"/>
        <v>58995.771675030839</v>
      </c>
      <c r="S39" s="13">
        <f t="shared" si="29"/>
        <v>1016.2943361376806</v>
      </c>
      <c r="T39" s="12">
        <f t="shared" si="30"/>
        <v>2032.5886722753612</v>
      </c>
      <c r="U39" s="12">
        <f t="shared" si="31"/>
        <v>4403.9421232632822</v>
      </c>
      <c r="V39" s="12">
        <f t="shared" si="32"/>
        <v>52847.30547915939</v>
      </c>
      <c r="W39" s="13">
        <f t="shared" si="33"/>
        <v>902.98031482562737</v>
      </c>
      <c r="X39" s="12">
        <f t="shared" si="34"/>
        <v>1805.9606296512547</v>
      </c>
      <c r="Y39" s="12">
        <f t="shared" si="35"/>
        <v>3912.9146975777185</v>
      </c>
      <c r="Z39" s="12">
        <f t="shared" si="36"/>
        <v>46954.976370932622</v>
      </c>
      <c r="AA39" s="13">
        <f t="shared" si="37"/>
        <v>797.80455613419099</v>
      </c>
      <c r="AB39" s="12">
        <f t="shared" si="38"/>
        <v>1595.609112268382</v>
      </c>
      <c r="AC39" s="12">
        <f t="shared" si="39"/>
        <v>3457.1530765814941</v>
      </c>
      <c r="AD39" s="12">
        <f t="shared" si="40"/>
        <v>41485.836918977933</v>
      </c>
      <c r="AE39" s="13">
        <f t="shared" si="41"/>
        <v>747.29683606276205</v>
      </c>
      <c r="AF39" s="12">
        <f t="shared" si="42"/>
        <v>1494.5936721255241</v>
      </c>
      <c r="AG39" s="12">
        <f t="shared" si="43"/>
        <v>3238.2862896053025</v>
      </c>
      <c r="AH39" s="12">
        <f t="shared" si="44"/>
        <v>38859.435475263628</v>
      </c>
      <c r="AI39" s="13">
        <f t="shared" si="45"/>
        <v>699.81234549612213</v>
      </c>
      <c r="AJ39" s="12">
        <f t="shared" si="46"/>
        <v>1399.6246909922443</v>
      </c>
      <c r="AK39" s="12">
        <f t="shared" si="47"/>
        <v>3032.520163816529</v>
      </c>
      <c r="AL39" s="12">
        <f t="shared" si="48"/>
        <v>36390.241965798348</v>
      </c>
    </row>
    <row r="40" spans="1:38" ht="11.5" thickTop="1" thickBot="1" x14ac:dyDescent="0.3">
      <c r="A40" s="26">
        <v>1012500</v>
      </c>
      <c r="B40" s="27">
        <f t="shared" si="0"/>
        <v>202500</v>
      </c>
      <c r="C40" s="27">
        <f t="shared" si="1"/>
        <v>41460.699999999997</v>
      </c>
      <c r="D40" s="28">
        <f t="shared" si="49"/>
        <v>243960.7</v>
      </c>
      <c r="E40" s="29">
        <f t="shared" si="50"/>
        <v>810000</v>
      </c>
      <c r="F40" s="30">
        <v>30</v>
      </c>
      <c r="G40" s="13">
        <f t="shared" si="2"/>
        <v>1372.0965856813129</v>
      </c>
      <c r="H40" s="12">
        <f t="shared" si="3"/>
        <v>2744.1931713626259</v>
      </c>
      <c r="I40" s="12">
        <f t="shared" si="4"/>
        <v>5945.75187128569</v>
      </c>
      <c r="J40" s="12">
        <f t="shared" si="5"/>
        <v>71349.022455428276</v>
      </c>
      <c r="K40" s="13">
        <f t="shared" si="6"/>
        <v>1243.1017877390079</v>
      </c>
      <c r="L40" s="12">
        <f t="shared" si="7"/>
        <v>2486.2035754780159</v>
      </c>
      <c r="M40" s="12">
        <f t="shared" si="8"/>
        <v>5386.7744135357016</v>
      </c>
      <c r="N40" s="12">
        <f t="shared" si="9"/>
        <v>64641.292962428415</v>
      </c>
      <c r="O40" s="13">
        <f t="shared" si="10"/>
        <v>1120.698289323991</v>
      </c>
      <c r="P40" s="12">
        <f t="shared" si="11"/>
        <v>2241.3965786479821</v>
      </c>
      <c r="Q40" s="12">
        <f t="shared" si="12"/>
        <v>4856.3592537372942</v>
      </c>
      <c r="R40" s="12">
        <f t="shared" si="13"/>
        <v>58276.311044847535</v>
      </c>
      <c r="S40" s="13">
        <f t="shared" si="29"/>
        <v>1003.9005027701477</v>
      </c>
      <c r="T40" s="12">
        <f t="shared" si="30"/>
        <v>2007.8010055402954</v>
      </c>
      <c r="U40" s="12">
        <f t="shared" si="31"/>
        <v>4350.2355120039729</v>
      </c>
      <c r="V40" s="12">
        <f t="shared" si="32"/>
        <v>52202.826144047678</v>
      </c>
      <c r="W40" s="13">
        <f t="shared" si="33"/>
        <v>891.96835976677824</v>
      </c>
      <c r="X40" s="12">
        <f t="shared" si="34"/>
        <v>1783.9367195335565</v>
      </c>
      <c r="Y40" s="12">
        <f t="shared" si="35"/>
        <v>3865.1962256560391</v>
      </c>
      <c r="Z40" s="12">
        <f t="shared" si="36"/>
        <v>46382.354707872466</v>
      </c>
      <c r="AA40" s="13">
        <f t="shared" si="37"/>
        <v>788.0752322788959</v>
      </c>
      <c r="AB40" s="12">
        <f t="shared" si="38"/>
        <v>1576.1504645577918</v>
      </c>
      <c r="AC40" s="12">
        <f t="shared" si="39"/>
        <v>3414.9926732085487</v>
      </c>
      <c r="AD40" s="12">
        <f t="shared" si="40"/>
        <v>40979.912078502588</v>
      </c>
      <c r="AE40" s="13">
        <f t="shared" si="41"/>
        <v>738.18346001321629</v>
      </c>
      <c r="AF40" s="12">
        <f t="shared" si="42"/>
        <v>1476.3669200264326</v>
      </c>
      <c r="AG40" s="12">
        <f t="shared" si="43"/>
        <v>3198.7949933906038</v>
      </c>
      <c r="AH40" s="12">
        <f t="shared" si="44"/>
        <v>38385.539920687246</v>
      </c>
      <c r="AI40" s="13">
        <f t="shared" si="45"/>
        <v>691.27804859982803</v>
      </c>
      <c r="AJ40" s="12">
        <f t="shared" si="46"/>
        <v>1382.5560971996561</v>
      </c>
      <c r="AK40" s="12">
        <f t="shared" si="47"/>
        <v>2995.5382105992544</v>
      </c>
      <c r="AL40" s="12">
        <f t="shared" si="48"/>
        <v>35946.458527191055</v>
      </c>
    </row>
    <row r="41" spans="1:38" ht="11.5" thickTop="1" thickBot="1" x14ac:dyDescent="0.3">
      <c r="A41" s="26">
        <v>1000000</v>
      </c>
      <c r="B41" s="27">
        <f t="shared" si="0"/>
        <v>200000</v>
      </c>
      <c r="C41" s="27">
        <f t="shared" si="1"/>
        <v>40773.199999999997</v>
      </c>
      <c r="D41" s="28">
        <f t="shared" si="49"/>
        <v>240773.2</v>
      </c>
      <c r="E41" s="29">
        <f t="shared" si="50"/>
        <v>800000</v>
      </c>
      <c r="F41" s="30">
        <v>30</v>
      </c>
      <c r="G41" s="13">
        <f t="shared" si="2"/>
        <v>1355.1571216605564</v>
      </c>
      <c r="H41" s="12">
        <f t="shared" si="3"/>
        <v>2710.3142433211128</v>
      </c>
      <c r="I41" s="12">
        <f t="shared" si="4"/>
        <v>5872.3475271957441</v>
      </c>
      <c r="J41" s="12">
        <f t="shared" si="5"/>
        <v>70468.170326348933</v>
      </c>
      <c r="K41" s="13">
        <f t="shared" si="6"/>
        <v>1227.7548520879091</v>
      </c>
      <c r="L41" s="12">
        <f t="shared" si="7"/>
        <v>2455.5097041758181</v>
      </c>
      <c r="M41" s="12">
        <f t="shared" si="8"/>
        <v>5320.2710257142726</v>
      </c>
      <c r="N41" s="12">
        <f t="shared" si="9"/>
        <v>63843.252308571275</v>
      </c>
      <c r="O41" s="13">
        <f t="shared" si="10"/>
        <v>1106.8625079743119</v>
      </c>
      <c r="P41" s="12">
        <f t="shared" si="11"/>
        <v>2213.7250159486239</v>
      </c>
      <c r="Q41" s="12">
        <f t="shared" si="12"/>
        <v>4796.4042012220189</v>
      </c>
      <c r="R41" s="12">
        <f t="shared" si="13"/>
        <v>57556.850414664223</v>
      </c>
      <c r="S41" s="13">
        <f t="shared" si="29"/>
        <v>991.50666940261488</v>
      </c>
      <c r="T41" s="12">
        <f t="shared" si="30"/>
        <v>1983.0133388052298</v>
      </c>
      <c r="U41" s="12">
        <f t="shared" si="31"/>
        <v>4296.5289007446645</v>
      </c>
      <c r="V41" s="12">
        <f t="shared" si="32"/>
        <v>51558.346808935974</v>
      </c>
      <c r="W41" s="13">
        <f t="shared" si="33"/>
        <v>880.95640470792921</v>
      </c>
      <c r="X41" s="12">
        <f t="shared" si="34"/>
        <v>1761.9128094158584</v>
      </c>
      <c r="Y41" s="12">
        <f t="shared" si="35"/>
        <v>3817.4777537343598</v>
      </c>
      <c r="Z41" s="12">
        <f t="shared" si="36"/>
        <v>45809.733044812318</v>
      </c>
      <c r="AA41" s="13">
        <f t="shared" si="37"/>
        <v>778.3459084236008</v>
      </c>
      <c r="AB41" s="12">
        <f t="shared" si="38"/>
        <v>1556.6918168472016</v>
      </c>
      <c r="AC41" s="12">
        <f t="shared" si="39"/>
        <v>3372.8322698356037</v>
      </c>
      <c r="AD41" s="12">
        <f t="shared" si="40"/>
        <v>40473.987238027243</v>
      </c>
      <c r="AE41" s="13">
        <f t="shared" si="41"/>
        <v>729.0700839636703</v>
      </c>
      <c r="AF41" s="12">
        <f t="shared" si="42"/>
        <v>1458.1401679273406</v>
      </c>
      <c r="AG41" s="12">
        <f t="shared" si="43"/>
        <v>3159.3036971759047</v>
      </c>
      <c r="AH41" s="12">
        <f t="shared" si="44"/>
        <v>37911.644366110857</v>
      </c>
      <c r="AI41" s="13">
        <f t="shared" si="45"/>
        <v>682.74375170353369</v>
      </c>
      <c r="AJ41" s="12">
        <f t="shared" si="46"/>
        <v>1365.4875034070674</v>
      </c>
      <c r="AK41" s="12">
        <f t="shared" si="47"/>
        <v>2958.5562573819798</v>
      </c>
      <c r="AL41" s="12">
        <f t="shared" si="48"/>
        <v>35502.675088583754</v>
      </c>
    </row>
    <row r="42" spans="1:38" ht="11.5" thickTop="1" thickBot="1" x14ac:dyDescent="0.3">
      <c r="A42" s="26">
        <v>987500</v>
      </c>
      <c r="B42" s="27">
        <f t="shared" si="0"/>
        <v>197500</v>
      </c>
      <c r="C42" s="27">
        <f t="shared" ref="C42:C101" si="82">8990+((A42-300000)*4.5/100)+141.6+141.6</f>
        <v>40210.699999999997</v>
      </c>
      <c r="D42" s="28">
        <f t="shared" si="49"/>
        <v>237710.7</v>
      </c>
      <c r="E42" s="29">
        <f t="shared" si="50"/>
        <v>790000</v>
      </c>
      <c r="F42" s="30">
        <v>30</v>
      </c>
      <c r="G42" s="13">
        <f t="shared" si="2"/>
        <v>1338.2176576397992</v>
      </c>
      <c r="H42" s="12">
        <f t="shared" si="3"/>
        <v>2676.4353152795984</v>
      </c>
      <c r="I42" s="12">
        <f t="shared" si="4"/>
        <v>5798.9431831057964</v>
      </c>
      <c r="J42" s="12">
        <f t="shared" si="5"/>
        <v>69587.31819726956</v>
      </c>
      <c r="K42" s="13">
        <f t="shared" si="6"/>
        <v>1212.4079164368102</v>
      </c>
      <c r="L42" s="12">
        <f t="shared" si="7"/>
        <v>2424.8158328736204</v>
      </c>
      <c r="M42" s="12">
        <f t="shared" si="8"/>
        <v>5253.7676378928445</v>
      </c>
      <c r="N42" s="12">
        <f t="shared" si="9"/>
        <v>63045.211654714127</v>
      </c>
      <c r="O42" s="13">
        <f t="shared" si="10"/>
        <v>1093.0267266246333</v>
      </c>
      <c r="P42" s="12">
        <f t="shared" si="11"/>
        <v>2186.0534532492666</v>
      </c>
      <c r="Q42" s="12">
        <f t="shared" si="12"/>
        <v>4736.4491487067435</v>
      </c>
      <c r="R42" s="12">
        <f t="shared" si="13"/>
        <v>56837.389784480933</v>
      </c>
      <c r="S42" s="13">
        <f t="shared" si="29"/>
        <v>979.11283603508241</v>
      </c>
      <c r="T42" s="12">
        <f t="shared" si="30"/>
        <v>1958.2256720701648</v>
      </c>
      <c r="U42" s="12">
        <f t="shared" si="31"/>
        <v>4242.822289485357</v>
      </c>
      <c r="V42" s="12">
        <f t="shared" si="32"/>
        <v>50913.867473824284</v>
      </c>
      <c r="W42" s="13">
        <f t="shared" si="33"/>
        <v>869.94444964908018</v>
      </c>
      <c r="X42" s="12">
        <f t="shared" si="34"/>
        <v>1739.8888992981604</v>
      </c>
      <c r="Y42" s="12">
        <f t="shared" si="35"/>
        <v>3769.7592818126805</v>
      </c>
      <c r="Z42" s="12">
        <f t="shared" si="36"/>
        <v>45237.111381752169</v>
      </c>
      <c r="AA42" s="13">
        <f t="shared" si="37"/>
        <v>768.61658456830583</v>
      </c>
      <c r="AB42" s="12">
        <f t="shared" si="38"/>
        <v>1537.2331691366117</v>
      </c>
      <c r="AC42" s="12">
        <f t="shared" si="39"/>
        <v>3330.6718664626587</v>
      </c>
      <c r="AD42" s="12">
        <f t="shared" si="40"/>
        <v>39968.062397551905</v>
      </c>
      <c r="AE42" s="13">
        <f t="shared" si="41"/>
        <v>719.95670791412454</v>
      </c>
      <c r="AF42" s="12">
        <f t="shared" si="42"/>
        <v>1439.9134158282491</v>
      </c>
      <c r="AG42" s="12">
        <f t="shared" si="43"/>
        <v>3119.8124009612061</v>
      </c>
      <c r="AH42" s="12">
        <f t="shared" si="44"/>
        <v>37437.748811534475</v>
      </c>
      <c r="AI42" s="13">
        <f t="shared" si="45"/>
        <v>674.20945480723958</v>
      </c>
      <c r="AJ42" s="12">
        <f t="shared" si="46"/>
        <v>1348.4189096144792</v>
      </c>
      <c r="AK42" s="12">
        <f t="shared" si="47"/>
        <v>2921.5743041647047</v>
      </c>
      <c r="AL42" s="12">
        <f t="shared" si="48"/>
        <v>35058.89164997646</v>
      </c>
    </row>
    <row r="43" spans="1:38" ht="11.5" thickTop="1" thickBot="1" x14ac:dyDescent="0.3">
      <c r="A43" s="26">
        <v>975000</v>
      </c>
      <c r="B43" s="27">
        <f t="shared" si="0"/>
        <v>195000</v>
      </c>
      <c r="C43" s="27">
        <f t="shared" si="82"/>
        <v>39648.199999999997</v>
      </c>
      <c r="D43" s="28">
        <f t="shared" si="49"/>
        <v>234648.2</v>
      </c>
      <c r="E43" s="29">
        <f t="shared" si="50"/>
        <v>780000</v>
      </c>
      <c r="F43" s="30">
        <v>30</v>
      </c>
      <c r="G43" s="13">
        <f t="shared" si="2"/>
        <v>1321.2781936190424</v>
      </c>
      <c r="H43" s="12">
        <f t="shared" si="3"/>
        <v>2642.5563872380849</v>
      </c>
      <c r="I43" s="12">
        <f t="shared" si="4"/>
        <v>5725.5388390158496</v>
      </c>
      <c r="J43" s="12">
        <f t="shared" si="5"/>
        <v>68706.466068190202</v>
      </c>
      <c r="K43" s="13">
        <f t="shared" si="6"/>
        <v>1197.0609807857113</v>
      </c>
      <c r="L43" s="12">
        <f t="shared" si="7"/>
        <v>2394.1219615714226</v>
      </c>
      <c r="M43" s="12">
        <f t="shared" si="8"/>
        <v>5187.2642500714164</v>
      </c>
      <c r="N43" s="12">
        <f t="shared" si="9"/>
        <v>62247.171000856986</v>
      </c>
      <c r="O43" s="13">
        <f t="shared" si="10"/>
        <v>1079.1909452749542</v>
      </c>
      <c r="P43" s="12">
        <f t="shared" si="11"/>
        <v>2158.3818905499083</v>
      </c>
      <c r="Q43" s="12">
        <f t="shared" si="12"/>
        <v>4676.4940961914681</v>
      </c>
      <c r="R43" s="12">
        <f t="shared" si="13"/>
        <v>56117.929154297613</v>
      </c>
      <c r="S43" s="13">
        <f t="shared" si="29"/>
        <v>966.71900266754949</v>
      </c>
      <c r="T43" s="12">
        <f t="shared" si="30"/>
        <v>1933.438005335099</v>
      </c>
      <c r="U43" s="12">
        <f t="shared" si="31"/>
        <v>4189.1156782260477</v>
      </c>
      <c r="V43" s="12">
        <f t="shared" si="32"/>
        <v>50269.388138712573</v>
      </c>
      <c r="W43" s="13">
        <f t="shared" si="33"/>
        <v>858.9324945902307</v>
      </c>
      <c r="X43" s="12">
        <f t="shared" si="34"/>
        <v>1717.8649891804614</v>
      </c>
      <c r="Y43" s="12">
        <f t="shared" si="35"/>
        <v>3722.0408098910002</v>
      </c>
      <c r="Z43" s="12">
        <f t="shared" si="36"/>
        <v>44664.489718691999</v>
      </c>
      <c r="AA43" s="13">
        <f t="shared" si="37"/>
        <v>758.88726071301085</v>
      </c>
      <c r="AB43" s="12">
        <f t="shared" si="38"/>
        <v>1517.7745214260217</v>
      </c>
      <c r="AC43" s="12">
        <f t="shared" si="39"/>
        <v>3288.5114630897142</v>
      </c>
      <c r="AD43" s="12">
        <f t="shared" si="40"/>
        <v>39462.137557076567</v>
      </c>
      <c r="AE43" s="13">
        <f t="shared" si="41"/>
        <v>710.84333186457854</v>
      </c>
      <c r="AF43" s="12">
        <f t="shared" si="42"/>
        <v>1421.6866637291571</v>
      </c>
      <c r="AG43" s="12">
        <f t="shared" si="43"/>
        <v>3080.321104746507</v>
      </c>
      <c r="AH43" s="12">
        <f t="shared" si="44"/>
        <v>36963.853256958086</v>
      </c>
      <c r="AI43" s="13">
        <f t="shared" si="45"/>
        <v>665.67515791094536</v>
      </c>
      <c r="AJ43" s="12">
        <f t="shared" si="46"/>
        <v>1331.3503158218907</v>
      </c>
      <c r="AK43" s="12">
        <f t="shared" si="47"/>
        <v>2884.5923509474301</v>
      </c>
      <c r="AL43" s="12">
        <f t="shared" si="48"/>
        <v>34615.108211369159</v>
      </c>
    </row>
    <row r="44" spans="1:38" ht="11.5" thickTop="1" thickBot="1" x14ac:dyDescent="0.3">
      <c r="A44" s="26">
        <v>962500</v>
      </c>
      <c r="B44" s="27">
        <f t="shared" si="0"/>
        <v>192500</v>
      </c>
      <c r="C44" s="27">
        <f t="shared" si="82"/>
        <v>39085.699999999997</v>
      </c>
      <c r="D44" s="28">
        <f t="shared" si="49"/>
        <v>231585.7</v>
      </c>
      <c r="E44" s="29">
        <f t="shared" si="50"/>
        <v>770000</v>
      </c>
      <c r="F44" s="30">
        <v>30</v>
      </c>
      <c r="G44" s="13">
        <f t="shared" si="2"/>
        <v>1304.3387295982855</v>
      </c>
      <c r="H44" s="12">
        <f t="shared" si="3"/>
        <v>2608.6774591965709</v>
      </c>
      <c r="I44" s="12">
        <f t="shared" si="4"/>
        <v>5652.1344949259037</v>
      </c>
      <c r="J44" s="12">
        <f t="shared" si="5"/>
        <v>67825.613939110845</v>
      </c>
      <c r="K44" s="13">
        <f t="shared" si="6"/>
        <v>1181.7140451346127</v>
      </c>
      <c r="L44" s="12">
        <f t="shared" si="7"/>
        <v>2363.4280902692253</v>
      </c>
      <c r="M44" s="12">
        <f t="shared" si="8"/>
        <v>5120.7608622499874</v>
      </c>
      <c r="N44" s="12">
        <f t="shared" si="9"/>
        <v>61449.13034699986</v>
      </c>
      <c r="O44" s="13">
        <f t="shared" si="10"/>
        <v>1065.3551639252753</v>
      </c>
      <c r="P44" s="12">
        <f t="shared" si="11"/>
        <v>2130.7103278505506</v>
      </c>
      <c r="Q44" s="12">
        <f t="shared" si="12"/>
        <v>4616.5390436761927</v>
      </c>
      <c r="R44" s="12">
        <f t="shared" si="13"/>
        <v>55398.468524114316</v>
      </c>
      <c r="S44" s="13">
        <f t="shared" si="29"/>
        <v>954.32516930001702</v>
      </c>
      <c r="T44" s="12">
        <f t="shared" si="30"/>
        <v>1908.650338600034</v>
      </c>
      <c r="U44" s="12">
        <f t="shared" si="31"/>
        <v>4135.4090669667403</v>
      </c>
      <c r="V44" s="12">
        <f t="shared" si="32"/>
        <v>49624.908803600883</v>
      </c>
      <c r="W44" s="13">
        <f t="shared" si="33"/>
        <v>847.92053953138179</v>
      </c>
      <c r="X44" s="12">
        <f t="shared" si="34"/>
        <v>1695.8410790627636</v>
      </c>
      <c r="Y44" s="12">
        <f t="shared" si="35"/>
        <v>3674.3223379693209</v>
      </c>
      <c r="Z44" s="12">
        <f t="shared" si="36"/>
        <v>44091.86805563185</v>
      </c>
      <c r="AA44" s="13">
        <f t="shared" si="37"/>
        <v>749.15793685771575</v>
      </c>
      <c r="AB44" s="12">
        <f t="shared" si="38"/>
        <v>1498.3158737154315</v>
      </c>
      <c r="AC44" s="12">
        <f t="shared" si="39"/>
        <v>3246.3510597167688</v>
      </c>
      <c r="AD44" s="12">
        <f t="shared" si="40"/>
        <v>38956.212716601221</v>
      </c>
      <c r="AE44" s="13">
        <f t="shared" si="41"/>
        <v>701.72995581503267</v>
      </c>
      <c r="AF44" s="12">
        <f t="shared" si="42"/>
        <v>1403.4599116300653</v>
      </c>
      <c r="AG44" s="12">
        <f t="shared" si="43"/>
        <v>3040.8298085318083</v>
      </c>
      <c r="AH44" s="12">
        <f t="shared" si="44"/>
        <v>36489.957702381696</v>
      </c>
      <c r="AI44" s="13">
        <f t="shared" si="45"/>
        <v>657.14086101465125</v>
      </c>
      <c r="AJ44" s="12">
        <f t="shared" si="46"/>
        <v>1314.2817220293025</v>
      </c>
      <c r="AK44" s="12">
        <f t="shared" si="47"/>
        <v>2847.6103977301555</v>
      </c>
      <c r="AL44" s="12">
        <f t="shared" si="48"/>
        <v>34171.324772761865</v>
      </c>
    </row>
    <row r="45" spans="1:38" ht="11.5" thickTop="1" thickBot="1" x14ac:dyDescent="0.3">
      <c r="A45" s="26">
        <v>950000</v>
      </c>
      <c r="B45" s="27">
        <f t="shared" si="0"/>
        <v>190000</v>
      </c>
      <c r="C45" s="27">
        <f t="shared" si="82"/>
        <v>38523.199999999997</v>
      </c>
      <c r="D45" s="28">
        <f t="shared" si="49"/>
        <v>228523.2</v>
      </c>
      <c r="E45" s="29">
        <f t="shared" si="50"/>
        <v>760000</v>
      </c>
      <c r="F45" s="30">
        <v>30</v>
      </c>
      <c r="G45" s="13">
        <f t="shared" si="2"/>
        <v>1287.3992655775287</v>
      </c>
      <c r="H45" s="12">
        <f t="shared" si="3"/>
        <v>2574.7985311550574</v>
      </c>
      <c r="I45" s="12">
        <f t="shared" si="4"/>
        <v>5578.7301508359569</v>
      </c>
      <c r="J45" s="12">
        <f t="shared" si="5"/>
        <v>66944.761810031487</v>
      </c>
      <c r="K45" s="13">
        <f t="shared" si="6"/>
        <v>1166.3671094835138</v>
      </c>
      <c r="L45" s="12">
        <f t="shared" si="7"/>
        <v>2332.7342189670276</v>
      </c>
      <c r="M45" s="12">
        <f t="shared" si="8"/>
        <v>5054.2574744285594</v>
      </c>
      <c r="N45" s="12">
        <f t="shared" si="9"/>
        <v>60651.08969314272</v>
      </c>
      <c r="O45" s="13">
        <f t="shared" si="10"/>
        <v>1051.5193825755964</v>
      </c>
      <c r="P45" s="12">
        <f t="shared" si="11"/>
        <v>2103.0387651511928</v>
      </c>
      <c r="Q45" s="12">
        <f t="shared" si="12"/>
        <v>4556.5839911609182</v>
      </c>
      <c r="R45" s="12">
        <f t="shared" si="13"/>
        <v>54679.007893931011</v>
      </c>
      <c r="S45" s="13">
        <f t="shared" si="29"/>
        <v>941.93133593248422</v>
      </c>
      <c r="T45" s="12">
        <f t="shared" si="30"/>
        <v>1883.8626718649684</v>
      </c>
      <c r="U45" s="12">
        <f t="shared" si="31"/>
        <v>4081.7024557074315</v>
      </c>
      <c r="V45" s="12">
        <f t="shared" si="32"/>
        <v>48980.429468489179</v>
      </c>
      <c r="W45" s="13">
        <f t="shared" si="33"/>
        <v>836.90858447253277</v>
      </c>
      <c r="X45" s="12">
        <f t="shared" si="34"/>
        <v>1673.8171689450655</v>
      </c>
      <c r="Y45" s="12">
        <f t="shared" si="35"/>
        <v>3626.6038660476415</v>
      </c>
      <c r="Z45" s="12">
        <f t="shared" si="36"/>
        <v>43519.246392571702</v>
      </c>
      <c r="AA45" s="13">
        <f t="shared" si="37"/>
        <v>739.42861300242089</v>
      </c>
      <c r="AB45" s="12">
        <f t="shared" si="38"/>
        <v>1478.8572260048418</v>
      </c>
      <c r="AC45" s="12">
        <f t="shared" si="39"/>
        <v>3204.1906563438238</v>
      </c>
      <c r="AD45" s="12">
        <f t="shared" si="40"/>
        <v>38450.287876125883</v>
      </c>
      <c r="AE45" s="13">
        <f t="shared" si="41"/>
        <v>692.61657976548668</v>
      </c>
      <c r="AF45" s="12">
        <f t="shared" si="42"/>
        <v>1385.2331595309734</v>
      </c>
      <c r="AG45" s="12">
        <f t="shared" si="43"/>
        <v>3001.3385123171092</v>
      </c>
      <c r="AH45" s="12">
        <f t="shared" si="44"/>
        <v>36016.062147805307</v>
      </c>
      <c r="AI45" s="13">
        <f t="shared" si="45"/>
        <v>648.60656411835703</v>
      </c>
      <c r="AJ45" s="12">
        <f t="shared" si="46"/>
        <v>1297.2131282367141</v>
      </c>
      <c r="AK45" s="12">
        <f t="shared" si="47"/>
        <v>2810.6284445128804</v>
      </c>
      <c r="AL45" s="12">
        <f t="shared" si="48"/>
        <v>33727.541334154565</v>
      </c>
    </row>
    <row r="46" spans="1:38" ht="11.5" thickTop="1" thickBot="1" x14ac:dyDescent="0.3">
      <c r="A46" s="26">
        <v>937500</v>
      </c>
      <c r="B46" s="27">
        <f t="shared" si="0"/>
        <v>187500</v>
      </c>
      <c r="C46" s="27">
        <f t="shared" si="82"/>
        <v>37960.699999999997</v>
      </c>
      <c r="D46" s="28">
        <f t="shared" si="49"/>
        <v>225460.7</v>
      </c>
      <c r="E46" s="29">
        <f t="shared" si="50"/>
        <v>750000</v>
      </c>
      <c r="F46" s="30">
        <v>30</v>
      </c>
      <c r="G46" s="13">
        <f t="shared" si="2"/>
        <v>1270.4598015567715</v>
      </c>
      <c r="H46" s="12">
        <f t="shared" si="3"/>
        <v>2540.919603113543</v>
      </c>
      <c r="I46" s="12">
        <f t="shared" si="4"/>
        <v>5505.3258067460092</v>
      </c>
      <c r="J46" s="12">
        <f t="shared" si="5"/>
        <v>66063.909680952114</v>
      </c>
      <c r="K46" s="13">
        <f t="shared" si="6"/>
        <v>1151.0201738324149</v>
      </c>
      <c r="L46" s="12">
        <f t="shared" si="7"/>
        <v>2302.0403476648298</v>
      </c>
      <c r="M46" s="12">
        <f t="shared" si="8"/>
        <v>4987.7540866071313</v>
      </c>
      <c r="N46" s="12">
        <f t="shared" si="9"/>
        <v>59853.049039285572</v>
      </c>
      <c r="O46" s="13">
        <f t="shared" si="10"/>
        <v>1037.6836012259175</v>
      </c>
      <c r="P46" s="12">
        <f t="shared" si="11"/>
        <v>2075.3672024518351</v>
      </c>
      <c r="Q46" s="12">
        <f t="shared" si="12"/>
        <v>4496.6289386456428</v>
      </c>
      <c r="R46" s="12">
        <f t="shared" si="13"/>
        <v>53959.547263747714</v>
      </c>
      <c r="S46" s="13">
        <f t="shared" si="29"/>
        <v>929.53750256495164</v>
      </c>
      <c r="T46" s="12">
        <f t="shared" si="30"/>
        <v>1859.0750051299033</v>
      </c>
      <c r="U46" s="12">
        <f t="shared" si="31"/>
        <v>4027.9958444481235</v>
      </c>
      <c r="V46" s="12">
        <f t="shared" si="32"/>
        <v>48335.950133377482</v>
      </c>
      <c r="W46" s="13">
        <f t="shared" si="33"/>
        <v>825.89662941368363</v>
      </c>
      <c r="X46" s="12">
        <f t="shared" si="34"/>
        <v>1651.7932588273673</v>
      </c>
      <c r="Y46" s="12">
        <f t="shared" si="35"/>
        <v>3578.8853941259622</v>
      </c>
      <c r="Z46" s="12">
        <f t="shared" si="36"/>
        <v>42946.624729511546</v>
      </c>
      <c r="AA46" s="13">
        <f t="shared" si="37"/>
        <v>729.69928914712591</v>
      </c>
      <c r="AB46" s="12">
        <f t="shared" si="38"/>
        <v>1459.3985782942518</v>
      </c>
      <c r="AC46" s="12">
        <f t="shared" si="39"/>
        <v>3162.0302529708788</v>
      </c>
      <c r="AD46" s="12">
        <f t="shared" si="40"/>
        <v>37944.363035650545</v>
      </c>
      <c r="AE46" s="13">
        <f t="shared" si="41"/>
        <v>683.50320371594091</v>
      </c>
      <c r="AF46" s="12">
        <f t="shared" si="42"/>
        <v>1367.0064074318818</v>
      </c>
      <c r="AG46" s="12">
        <f t="shared" si="43"/>
        <v>2961.8472161024106</v>
      </c>
      <c r="AH46" s="12">
        <f t="shared" si="44"/>
        <v>35542.166593228925</v>
      </c>
      <c r="AI46" s="13">
        <f t="shared" si="45"/>
        <v>640.07226722206292</v>
      </c>
      <c r="AJ46" s="12">
        <f t="shared" si="46"/>
        <v>1280.1445344441258</v>
      </c>
      <c r="AK46" s="12">
        <f t="shared" si="47"/>
        <v>2773.6464912956062</v>
      </c>
      <c r="AL46" s="12">
        <f t="shared" si="48"/>
        <v>33283.757895547271</v>
      </c>
    </row>
    <row r="47" spans="1:38" ht="11.5" thickTop="1" thickBot="1" x14ac:dyDescent="0.3">
      <c r="A47" s="26">
        <v>925000</v>
      </c>
      <c r="B47" s="27">
        <f t="shared" si="0"/>
        <v>185000</v>
      </c>
      <c r="C47" s="27">
        <f t="shared" si="82"/>
        <v>37398.199999999997</v>
      </c>
      <c r="D47" s="28">
        <f t="shared" si="49"/>
        <v>222398.2</v>
      </c>
      <c r="E47" s="29">
        <f t="shared" si="50"/>
        <v>740000</v>
      </c>
      <c r="F47" s="30">
        <v>30</v>
      </c>
      <c r="G47" s="13">
        <f t="shared" si="2"/>
        <v>1253.5203375360145</v>
      </c>
      <c r="H47" s="12">
        <f t="shared" si="3"/>
        <v>2507.040675072029</v>
      </c>
      <c r="I47" s="12">
        <f t="shared" si="4"/>
        <v>5431.9214626560624</v>
      </c>
      <c r="J47" s="12">
        <f t="shared" si="5"/>
        <v>65183.057551872756</v>
      </c>
      <c r="K47" s="13">
        <f t="shared" si="6"/>
        <v>1135.673238181316</v>
      </c>
      <c r="L47" s="12">
        <f t="shared" si="7"/>
        <v>2271.3464763626321</v>
      </c>
      <c r="M47" s="12">
        <f t="shared" si="8"/>
        <v>4921.2506987857023</v>
      </c>
      <c r="N47" s="12">
        <f t="shared" si="9"/>
        <v>59055.008385428431</v>
      </c>
      <c r="O47" s="13">
        <f t="shared" si="10"/>
        <v>1023.8478198762386</v>
      </c>
      <c r="P47" s="12">
        <f t="shared" si="11"/>
        <v>2047.6956397524773</v>
      </c>
      <c r="Q47" s="12">
        <f t="shared" si="12"/>
        <v>4436.6738861303675</v>
      </c>
      <c r="R47" s="12">
        <f t="shared" si="13"/>
        <v>53240.08663356441</v>
      </c>
      <c r="S47" s="13">
        <f t="shared" si="29"/>
        <v>917.14366919741883</v>
      </c>
      <c r="T47" s="12">
        <f t="shared" si="30"/>
        <v>1834.2873383948377</v>
      </c>
      <c r="U47" s="12">
        <f t="shared" si="31"/>
        <v>3974.2892331888147</v>
      </c>
      <c r="V47" s="12">
        <f t="shared" si="32"/>
        <v>47691.470798265778</v>
      </c>
      <c r="W47" s="13">
        <f t="shared" si="33"/>
        <v>814.88467435483449</v>
      </c>
      <c r="X47" s="12">
        <f t="shared" si="34"/>
        <v>1629.769348709669</v>
      </c>
      <c r="Y47" s="12">
        <f t="shared" si="35"/>
        <v>3531.1669222042829</v>
      </c>
      <c r="Z47" s="12">
        <f t="shared" si="36"/>
        <v>42374.003066451391</v>
      </c>
      <c r="AA47" s="13">
        <f t="shared" si="37"/>
        <v>719.96996529183082</v>
      </c>
      <c r="AB47" s="12">
        <f t="shared" si="38"/>
        <v>1439.9399305836616</v>
      </c>
      <c r="AC47" s="12">
        <f t="shared" si="39"/>
        <v>3119.8698495979334</v>
      </c>
      <c r="AD47" s="12">
        <f t="shared" si="40"/>
        <v>37438.4381951752</v>
      </c>
      <c r="AE47" s="13">
        <f t="shared" si="41"/>
        <v>674.38982766639504</v>
      </c>
      <c r="AF47" s="12">
        <f t="shared" si="42"/>
        <v>1348.7796553327901</v>
      </c>
      <c r="AG47" s="12">
        <f t="shared" si="43"/>
        <v>2922.3559198877119</v>
      </c>
      <c r="AH47" s="12">
        <f t="shared" si="44"/>
        <v>35068.271038652543</v>
      </c>
      <c r="AI47" s="13">
        <f t="shared" si="45"/>
        <v>631.53797032576881</v>
      </c>
      <c r="AJ47" s="12">
        <f t="shared" si="46"/>
        <v>1263.0759406515376</v>
      </c>
      <c r="AK47" s="12">
        <f t="shared" si="47"/>
        <v>2736.6645380783311</v>
      </c>
      <c r="AL47" s="12">
        <f t="shared" si="48"/>
        <v>32839.974456939977</v>
      </c>
    </row>
    <row r="48" spans="1:38" ht="11.5" thickTop="1" thickBot="1" x14ac:dyDescent="0.3">
      <c r="A48" s="26">
        <v>912500</v>
      </c>
      <c r="B48" s="27">
        <f t="shared" si="0"/>
        <v>182500</v>
      </c>
      <c r="C48" s="27">
        <f t="shared" si="82"/>
        <v>36835.699999999997</v>
      </c>
      <c r="D48" s="28">
        <f t="shared" si="49"/>
        <v>219335.7</v>
      </c>
      <c r="E48" s="29">
        <f t="shared" si="50"/>
        <v>730000</v>
      </c>
      <c r="F48" s="30">
        <v>30</v>
      </c>
      <c r="G48" s="13">
        <f t="shared" si="2"/>
        <v>1236.5808735152577</v>
      </c>
      <c r="H48" s="12">
        <f t="shared" si="3"/>
        <v>2473.1617470305155</v>
      </c>
      <c r="I48" s="12">
        <f t="shared" si="4"/>
        <v>5358.5171185661166</v>
      </c>
      <c r="J48" s="12">
        <f t="shared" si="5"/>
        <v>64302.205422793399</v>
      </c>
      <c r="K48" s="13">
        <f t="shared" si="6"/>
        <v>1120.3263025302172</v>
      </c>
      <c r="L48" s="12">
        <f t="shared" si="7"/>
        <v>2240.6526050604343</v>
      </c>
      <c r="M48" s="12">
        <f t="shared" si="8"/>
        <v>4854.7473109642742</v>
      </c>
      <c r="N48" s="12">
        <f t="shared" si="9"/>
        <v>58256.967731571291</v>
      </c>
      <c r="O48" s="13">
        <f t="shared" si="10"/>
        <v>1010.0120385265598</v>
      </c>
      <c r="P48" s="12">
        <f t="shared" si="11"/>
        <v>2020.0240770531195</v>
      </c>
      <c r="Q48" s="12">
        <f t="shared" si="12"/>
        <v>4376.7188336150921</v>
      </c>
      <c r="R48" s="12">
        <f t="shared" si="13"/>
        <v>52520.626003381105</v>
      </c>
      <c r="S48" s="13">
        <f t="shared" si="29"/>
        <v>904.74983582988614</v>
      </c>
      <c r="T48" s="12">
        <f t="shared" si="30"/>
        <v>1809.4996716597723</v>
      </c>
      <c r="U48" s="12">
        <f t="shared" si="31"/>
        <v>3920.5826219295068</v>
      </c>
      <c r="V48" s="12">
        <f t="shared" si="32"/>
        <v>47046.991463154081</v>
      </c>
      <c r="W48" s="13">
        <f t="shared" si="33"/>
        <v>803.87271929598523</v>
      </c>
      <c r="X48" s="12">
        <f t="shared" si="34"/>
        <v>1607.7454385919705</v>
      </c>
      <c r="Y48" s="12">
        <f t="shared" si="35"/>
        <v>3483.4484502826031</v>
      </c>
      <c r="Z48" s="12">
        <f t="shared" si="36"/>
        <v>41801.381403391235</v>
      </c>
      <c r="AA48" s="13">
        <f t="shared" si="37"/>
        <v>710.24064143653584</v>
      </c>
      <c r="AB48" s="12">
        <f t="shared" si="38"/>
        <v>1420.4812828730717</v>
      </c>
      <c r="AC48" s="12">
        <f t="shared" si="39"/>
        <v>3077.7094462249884</v>
      </c>
      <c r="AD48" s="12">
        <f t="shared" si="40"/>
        <v>36932.513354699862</v>
      </c>
      <c r="AE48" s="13">
        <f t="shared" si="41"/>
        <v>665.27645161684927</v>
      </c>
      <c r="AF48" s="12">
        <f t="shared" si="42"/>
        <v>1330.5529032336985</v>
      </c>
      <c r="AG48" s="12">
        <f t="shared" si="43"/>
        <v>2882.8646236730133</v>
      </c>
      <c r="AH48" s="12">
        <f t="shared" si="44"/>
        <v>34594.375484076161</v>
      </c>
      <c r="AI48" s="13">
        <f t="shared" si="45"/>
        <v>623.00367342947459</v>
      </c>
      <c r="AJ48" s="12">
        <f t="shared" si="46"/>
        <v>1246.0073468589492</v>
      </c>
      <c r="AK48" s="12">
        <f t="shared" si="47"/>
        <v>2699.6825848610565</v>
      </c>
      <c r="AL48" s="12">
        <f t="shared" si="48"/>
        <v>32396.19101833268</v>
      </c>
    </row>
    <row r="49" spans="1:38" ht="11.5" thickTop="1" thickBot="1" x14ac:dyDescent="0.3">
      <c r="A49" s="26">
        <v>900000</v>
      </c>
      <c r="B49" s="27">
        <f t="shared" si="0"/>
        <v>180000</v>
      </c>
      <c r="C49" s="27">
        <f t="shared" si="82"/>
        <v>36273.199999999997</v>
      </c>
      <c r="D49" s="28">
        <f t="shared" si="49"/>
        <v>216273.2</v>
      </c>
      <c r="E49" s="29">
        <f t="shared" si="50"/>
        <v>720000</v>
      </c>
      <c r="F49" s="30">
        <v>30</v>
      </c>
      <c r="G49" s="13">
        <f t="shared" si="2"/>
        <v>1219.6414094945005</v>
      </c>
      <c r="H49" s="12">
        <f t="shared" si="3"/>
        <v>2439.282818989001</v>
      </c>
      <c r="I49" s="12">
        <f t="shared" si="4"/>
        <v>5285.1127744761689</v>
      </c>
      <c r="J49" s="12">
        <f t="shared" si="5"/>
        <v>63421.353293714026</v>
      </c>
      <c r="K49" s="13">
        <f t="shared" si="6"/>
        <v>1104.9793668791183</v>
      </c>
      <c r="L49" s="12">
        <f t="shared" si="7"/>
        <v>2209.9587337582366</v>
      </c>
      <c r="M49" s="12">
        <f t="shared" si="8"/>
        <v>4788.2439231428461</v>
      </c>
      <c r="N49" s="12">
        <f t="shared" si="9"/>
        <v>57458.92707771415</v>
      </c>
      <c r="O49" s="13">
        <f t="shared" si="10"/>
        <v>996.17625717688077</v>
      </c>
      <c r="P49" s="12">
        <f t="shared" si="11"/>
        <v>1992.3525143537615</v>
      </c>
      <c r="Q49" s="12">
        <f t="shared" si="12"/>
        <v>4316.7637810998167</v>
      </c>
      <c r="R49" s="12">
        <f t="shared" si="13"/>
        <v>51801.1653731978</v>
      </c>
      <c r="S49" s="13">
        <f t="shared" si="29"/>
        <v>892.35600246235344</v>
      </c>
      <c r="T49" s="12">
        <f t="shared" si="30"/>
        <v>1784.7120049247069</v>
      </c>
      <c r="U49" s="12">
        <f t="shared" si="31"/>
        <v>3866.8760106701984</v>
      </c>
      <c r="V49" s="12">
        <f t="shared" si="32"/>
        <v>46402.512128042377</v>
      </c>
      <c r="W49" s="13">
        <f t="shared" si="33"/>
        <v>792.86076423713632</v>
      </c>
      <c r="X49" s="12">
        <f t="shared" si="34"/>
        <v>1585.7215284742726</v>
      </c>
      <c r="Y49" s="12">
        <f t="shared" si="35"/>
        <v>3435.7299783609237</v>
      </c>
      <c r="Z49" s="12">
        <f t="shared" si="36"/>
        <v>41228.759740331087</v>
      </c>
      <c r="AA49" s="13">
        <f t="shared" si="37"/>
        <v>700.51131758124086</v>
      </c>
      <c r="AB49" s="12">
        <f t="shared" si="38"/>
        <v>1401.0226351624817</v>
      </c>
      <c r="AC49" s="12">
        <f t="shared" si="39"/>
        <v>3035.5490428520438</v>
      </c>
      <c r="AD49" s="12">
        <f t="shared" si="40"/>
        <v>36426.588514224524</v>
      </c>
      <c r="AE49" s="13">
        <f t="shared" si="41"/>
        <v>656.16307556730328</v>
      </c>
      <c r="AF49" s="12">
        <f t="shared" si="42"/>
        <v>1312.3261511346066</v>
      </c>
      <c r="AG49" s="12">
        <f t="shared" si="43"/>
        <v>2843.3733274583142</v>
      </c>
      <c r="AH49" s="12">
        <f t="shared" si="44"/>
        <v>34120.479929499772</v>
      </c>
      <c r="AI49" s="13">
        <f t="shared" si="45"/>
        <v>614.46937653318025</v>
      </c>
      <c r="AJ49" s="12">
        <f t="shared" si="46"/>
        <v>1228.9387530663605</v>
      </c>
      <c r="AK49" s="12">
        <f t="shared" si="47"/>
        <v>2662.7006316437814</v>
      </c>
      <c r="AL49" s="12">
        <f t="shared" si="48"/>
        <v>31952.407579725372</v>
      </c>
    </row>
    <row r="50" spans="1:38" ht="11.5" thickTop="1" thickBot="1" x14ac:dyDescent="0.3">
      <c r="A50" s="26">
        <v>887500</v>
      </c>
      <c r="B50" s="27">
        <f t="shared" si="0"/>
        <v>177500</v>
      </c>
      <c r="C50" s="27">
        <f t="shared" si="82"/>
        <v>35710.699999999997</v>
      </c>
      <c r="D50" s="28">
        <f t="shared" si="49"/>
        <v>213210.7</v>
      </c>
      <c r="E50" s="29">
        <f t="shared" si="50"/>
        <v>710000</v>
      </c>
      <c r="F50" s="30">
        <v>30</v>
      </c>
      <c r="G50" s="13">
        <f t="shared" si="2"/>
        <v>1202.7019454737435</v>
      </c>
      <c r="H50" s="12">
        <f t="shared" si="3"/>
        <v>2405.4038909474871</v>
      </c>
      <c r="I50" s="12">
        <f t="shared" si="4"/>
        <v>5211.7084303862221</v>
      </c>
      <c r="J50" s="12">
        <f t="shared" si="5"/>
        <v>62540.501164634661</v>
      </c>
      <c r="K50" s="13">
        <f t="shared" si="6"/>
        <v>1089.6324312280194</v>
      </c>
      <c r="L50" s="12">
        <f t="shared" si="7"/>
        <v>2179.2648624560388</v>
      </c>
      <c r="M50" s="12">
        <f t="shared" si="8"/>
        <v>4721.7405353214172</v>
      </c>
      <c r="N50" s="12">
        <f t="shared" si="9"/>
        <v>56660.88642385701</v>
      </c>
      <c r="O50" s="13">
        <f t="shared" si="10"/>
        <v>982.34047582720189</v>
      </c>
      <c r="P50" s="12">
        <f t="shared" si="11"/>
        <v>1964.6809516544038</v>
      </c>
      <c r="Q50" s="12">
        <f t="shared" si="12"/>
        <v>4256.8087285845413</v>
      </c>
      <c r="R50" s="12">
        <f t="shared" si="13"/>
        <v>51081.704743014496</v>
      </c>
      <c r="S50" s="13">
        <f t="shared" si="29"/>
        <v>879.96216909482075</v>
      </c>
      <c r="T50" s="12">
        <f t="shared" si="30"/>
        <v>1759.9243381896415</v>
      </c>
      <c r="U50" s="12">
        <f t="shared" si="31"/>
        <v>3813.16939941089</v>
      </c>
      <c r="V50" s="12">
        <f t="shared" si="32"/>
        <v>45758.03279293068</v>
      </c>
      <c r="W50" s="13">
        <f t="shared" si="33"/>
        <v>781.84880917828718</v>
      </c>
      <c r="X50" s="12">
        <f t="shared" si="34"/>
        <v>1563.6976183565744</v>
      </c>
      <c r="Y50" s="12">
        <f t="shared" si="35"/>
        <v>3388.0115064392444</v>
      </c>
      <c r="Z50" s="12">
        <f t="shared" si="36"/>
        <v>40656.138077270931</v>
      </c>
      <c r="AA50" s="13">
        <f t="shared" si="37"/>
        <v>690.78199372594577</v>
      </c>
      <c r="AB50" s="12">
        <f t="shared" si="38"/>
        <v>1381.5639874518915</v>
      </c>
      <c r="AC50" s="12">
        <f t="shared" si="39"/>
        <v>2993.3886394790984</v>
      </c>
      <c r="AD50" s="12">
        <f t="shared" si="40"/>
        <v>35920.663673749179</v>
      </c>
      <c r="AE50" s="13">
        <f t="shared" si="41"/>
        <v>647.04969951775752</v>
      </c>
      <c r="AF50" s="12">
        <f t="shared" si="42"/>
        <v>1294.099399035515</v>
      </c>
      <c r="AG50" s="12">
        <f t="shared" si="43"/>
        <v>2803.8820312436155</v>
      </c>
      <c r="AH50" s="12">
        <f t="shared" si="44"/>
        <v>33646.58437492339</v>
      </c>
      <c r="AI50" s="13">
        <f t="shared" si="45"/>
        <v>605.93507963688614</v>
      </c>
      <c r="AJ50" s="12">
        <f t="shared" si="46"/>
        <v>1211.8701592737723</v>
      </c>
      <c r="AK50" s="12">
        <f t="shared" si="47"/>
        <v>2625.7186784265068</v>
      </c>
      <c r="AL50" s="12">
        <f t="shared" si="48"/>
        <v>31508.624141118078</v>
      </c>
    </row>
    <row r="51" spans="1:38" ht="11.5" thickTop="1" thickBot="1" x14ac:dyDescent="0.3">
      <c r="A51" s="26">
        <v>875000</v>
      </c>
      <c r="B51" s="27">
        <f t="shared" si="0"/>
        <v>175000</v>
      </c>
      <c r="C51" s="27">
        <f t="shared" si="82"/>
        <v>35148.199999999997</v>
      </c>
      <c r="D51" s="28">
        <f t="shared" si="49"/>
        <v>210148.2</v>
      </c>
      <c r="E51" s="29">
        <f t="shared" si="50"/>
        <v>700000</v>
      </c>
      <c r="F51" s="30">
        <v>30</v>
      </c>
      <c r="G51" s="13">
        <f t="shared" si="2"/>
        <v>1185.7624814529868</v>
      </c>
      <c r="H51" s="12">
        <f t="shared" si="3"/>
        <v>2371.5249629059736</v>
      </c>
      <c r="I51" s="12">
        <f t="shared" si="4"/>
        <v>5138.3040862962762</v>
      </c>
      <c r="J51" s="12">
        <f t="shared" si="5"/>
        <v>61659.649035555311</v>
      </c>
      <c r="K51" s="13">
        <f t="shared" si="6"/>
        <v>1074.2854955769205</v>
      </c>
      <c r="L51" s="12">
        <f t="shared" si="7"/>
        <v>2148.5709911538411</v>
      </c>
      <c r="M51" s="12">
        <f t="shared" si="8"/>
        <v>4655.2371474999891</v>
      </c>
      <c r="N51" s="12">
        <f t="shared" si="9"/>
        <v>55862.845769999869</v>
      </c>
      <c r="O51" s="13">
        <f t="shared" si="10"/>
        <v>968.50469447752289</v>
      </c>
      <c r="P51" s="12">
        <f t="shared" si="11"/>
        <v>1937.0093889550458</v>
      </c>
      <c r="Q51" s="12">
        <f t="shared" si="12"/>
        <v>4196.8536760692659</v>
      </c>
      <c r="R51" s="12">
        <f t="shared" si="13"/>
        <v>50362.244112831191</v>
      </c>
      <c r="S51" s="13">
        <f t="shared" si="29"/>
        <v>867.56833572728817</v>
      </c>
      <c r="T51" s="12">
        <f t="shared" si="30"/>
        <v>1735.1366714545763</v>
      </c>
      <c r="U51" s="12">
        <f t="shared" si="31"/>
        <v>3759.4627881515817</v>
      </c>
      <c r="V51" s="12">
        <f t="shared" si="32"/>
        <v>45113.553457818984</v>
      </c>
      <c r="W51" s="13">
        <f t="shared" si="33"/>
        <v>770.83685411943793</v>
      </c>
      <c r="X51" s="12">
        <f t="shared" si="34"/>
        <v>1541.6737082388759</v>
      </c>
      <c r="Y51" s="12">
        <f t="shared" si="35"/>
        <v>3340.2930345175646</v>
      </c>
      <c r="Z51" s="12">
        <f t="shared" si="36"/>
        <v>40083.516414210775</v>
      </c>
      <c r="AA51" s="13">
        <f t="shared" si="37"/>
        <v>681.05266987065079</v>
      </c>
      <c r="AB51" s="12">
        <f t="shared" si="38"/>
        <v>1362.1053397413016</v>
      </c>
      <c r="AC51" s="12">
        <f t="shared" si="39"/>
        <v>2951.2282361061534</v>
      </c>
      <c r="AD51" s="12">
        <f t="shared" si="40"/>
        <v>35414.738833273841</v>
      </c>
      <c r="AE51" s="13">
        <f t="shared" si="41"/>
        <v>637.93632346821153</v>
      </c>
      <c r="AF51" s="12">
        <f t="shared" si="42"/>
        <v>1275.8726469364231</v>
      </c>
      <c r="AG51" s="12">
        <f t="shared" si="43"/>
        <v>2764.3907350289169</v>
      </c>
      <c r="AH51" s="12">
        <f t="shared" si="44"/>
        <v>33172.688820347001</v>
      </c>
      <c r="AI51" s="13">
        <f t="shared" si="45"/>
        <v>597.40078274059204</v>
      </c>
      <c r="AJ51" s="12">
        <f t="shared" si="46"/>
        <v>1194.8015654811841</v>
      </c>
      <c r="AK51" s="12">
        <f t="shared" si="47"/>
        <v>2588.7367252092322</v>
      </c>
      <c r="AL51" s="12">
        <f t="shared" si="48"/>
        <v>31064.840702510784</v>
      </c>
    </row>
    <row r="52" spans="1:38" ht="11.5" thickTop="1" thickBot="1" x14ac:dyDescent="0.3">
      <c r="A52" s="26">
        <v>862500</v>
      </c>
      <c r="B52" s="27">
        <f t="shared" si="0"/>
        <v>172500</v>
      </c>
      <c r="C52" s="27">
        <f t="shared" si="82"/>
        <v>34585.699999999997</v>
      </c>
      <c r="D52" s="28">
        <f t="shared" si="49"/>
        <v>207085.7</v>
      </c>
      <c r="E52" s="29">
        <f t="shared" si="50"/>
        <v>690000</v>
      </c>
      <c r="F52" s="30">
        <v>30</v>
      </c>
      <c r="G52" s="13">
        <f t="shared" si="2"/>
        <v>1168.8230174322296</v>
      </c>
      <c r="H52" s="12">
        <f t="shared" si="3"/>
        <v>2337.6460348644591</v>
      </c>
      <c r="I52" s="12">
        <f t="shared" si="4"/>
        <v>5064.8997422063285</v>
      </c>
      <c r="J52" s="12">
        <f t="shared" si="5"/>
        <v>60778.796906475938</v>
      </c>
      <c r="K52" s="13">
        <f t="shared" si="6"/>
        <v>1058.9385599258217</v>
      </c>
      <c r="L52" s="12">
        <f t="shared" si="7"/>
        <v>2117.8771198516433</v>
      </c>
      <c r="M52" s="12">
        <f t="shared" si="8"/>
        <v>4588.7337596785601</v>
      </c>
      <c r="N52" s="12">
        <f t="shared" si="9"/>
        <v>55064.805116142728</v>
      </c>
      <c r="O52" s="13">
        <f t="shared" si="10"/>
        <v>954.66891312784401</v>
      </c>
      <c r="P52" s="12">
        <f t="shared" si="11"/>
        <v>1909.337826255688</v>
      </c>
      <c r="Q52" s="12">
        <f t="shared" si="12"/>
        <v>4136.8986235539905</v>
      </c>
      <c r="R52" s="12">
        <f t="shared" si="13"/>
        <v>49642.783482647887</v>
      </c>
      <c r="S52" s="13">
        <f t="shared" si="29"/>
        <v>855.17450235975548</v>
      </c>
      <c r="T52" s="12">
        <f t="shared" si="30"/>
        <v>1710.349004719511</v>
      </c>
      <c r="U52" s="12">
        <f t="shared" si="31"/>
        <v>3705.7561768922737</v>
      </c>
      <c r="V52" s="12">
        <f t="shared" si="32"/>
        <v>44469.074122707287</v>
      </c>
      <c r="W52" s="13">
        <f t="shared" si="33"/>
        <v>759.82489906058879</v>
      </c>
      <c r="X52" s="12">
        <f t="shared" si="34"/>
        <v>1519.6497981211776</v>
      </c>
      <c r="Y52" s="12">
        <f t="shared" si="35"/>
        <v>3292.5745625958848</v>
      </c>
      <c r="Z52" s="12">
        <f t="shared" si="36"/>
        <v>39510.894751150619</v>
      </c>
      <c r="AA52" s="13">
        <f t="shared" si="37"/>
        <v>671.32334601535581</v>
      </c>
      <c r="AB52" s="12">
        <f t="shared" si="38"/>
        <v>1342.6466920307116</v>
      </c>
      <c r="AC52" s="12">
        <f t="shared" si="39"/>
        <v>2909.0678327332084</v>
      </c>
      <c r="AD52" s="12">
        <f t="shared" si="40"/>
        <v>34908.813992798503</v>
      </c>
      <c r="AE52" s="13">
        <f t="shared" si="41"/>
        <v>628.82294741866565</v>
      </c>
      <c r="AF52" s="12">
        <f t="shared" si="42"/>
        <v>1257.6458948373313</v>
      </c>
      <c r="AG52" s="12">
        <f t="shared" si="43"/>
        <v>2724.8994388142178</v>
      </c>
      <c r="AH52" s="12">
        <f t="shared" si="44"/>
        <v>32698.793265770615</v>
      </c>
      <c r="AI52" s="13">
        <f t="shared" si="45"/>
        <v>588.86648584429793</v>
      </c>
      <c r="AJ52" s="12">
        <f t="shared" si="46"/>
        <v>1177.7329716885959</v>
      </c>
      <c r="AK52" s="12">
        <f t="shared" si="47"/>
        <v>2551.7547719919576</v>
      </c>
      <c r="AL52" s="12">
        <f t="shared" si="48"/>
        <v>30621.057263903491</v>
      </c>
    </row>
    <row r="53" spans="1:38" ht="11.5" thickTop="1" thickBot="1" x14ac:dyDescent="0.3">
      <c r="A53" s="26">
        <v>850000</v>
      </c>
      <c r="B53" s="27">
        <f t="shared" si="0"/>
        <v>170000</v>
      </c>
      <c r="C53" s="27">
        <f t="shared" si="82"/>
        <v>34023.199999999997</v>
      </c>
      <c r="D53" s="28">
        <f t="shared" si="49"/>
        <v>204023.2</v>
      </c>
      <c r="E53" s="29">
        <f t="shared" si="50"/>
        <v>680000</v>
      </c>
      <c r="F53" s="30">
        <v>30</v>
      </c>
      <c r="G53" s="13">
        <f t="shared" si="2"/>
        <v>1151.8835534114728</v>
      </c>
      <c r="H53" s="12">
        <f t="shared" si="3"/>
        <v>2303.7671068229456</v>
      </c>
      <c r="I53" s="12">
        <f t="shared" si="4"/>
        <v>4991.4953981163817</v>
      </c>
      <c r="J53" s="12">
        <f t="shared" si="5"/>
        <v>59897.944777396588</v>
      </c>
      <c r="K53" s="13">
        <f t="shared" si="6"/>
        <v>1043.5916242747228</v>
      </c>
      <c r="L53" s="12">
        <f t="shared" si="7"/>
        <v>2087.1832485494456</v>
      </c>
      <c r="M53" s="12">
        <f t="shared" si="8"/>
        <v>4522.230371857132</v>
      </c>
      <c r="N53" s="12">
        <f t="shared" si="9"/>
        <v>54266.764462285588</v>
      </c>
      <c r="O53" s="13">
        <f t="shared" si="10"/>
        <v>940.83313177816535</v>
      </c>
      <c r="P53" s="12">
        <f t="shared" si="11"/>
        <v>1881.6662635563307</v>
      </c>
      <c r="Q53" s="12">
        <f t="shared" si="12"/>
        <v>4076.9435710387161</v>
      </c>
      <c r="R53" s="12">
        <f t="shared" si="13"/>
        <v>48923.322852464597</v>
      </c>
      <c r="S53" s="13">
        <f t="shared" si="29"/>
        <v>842.78066899222256</v>
      </c>
      <c r="T53" s="12">
        <f t="shared" si="30"/>
        <v>1685.5613379844451</v>
      </c>
      <c r="U53" s="12">
        <f t="shared" si="31"/>
        <v>3652.0495656329649</v>
      </c>
      <c r="V53" s="12">
        <f t="shared" si="32"/>
        <v>43824.594787595575</v>
      </c>
      <c r="W53" s="13">
        <f t="shared" si="33"/>
        <v>748.81294400173965</v>
      </c>
      <c r="X53" s="12">
        <f t="shared" si="34"/>
        <v>1497.6258880034793</v>
      </c>
      <c r="Y53" s="12">
        <f t="shared" si="35"/>
        <v>3244.8560906742055</v>
      </c>
      <c r="Z53" s="12">
        <f t="shared" si="36"/>
        <v>38938.273088090464</v>
      </c>
      <c r="AA53" s="13">
        <f t="shared" si="37"/>
        <v>661.59402216006072</v>
      </c>
      <c r="AB53" s="12">
        <f t="shared" si="38"/>
        <v>1323.1880443201214</v>
      </c>
      <c r="AC53" s="12">
        <f t="shared" si="39"/>
        <v>2866.907429360263</v>
      </c>
      <c r="AD53" s="12">
        <f t="shared" si="40"/>
        <v>34402.889152323158</v>
      </c>
      <c r="AE53" s="13">
        <f t="shared" si="41"/>
        <v>619.70957136911977</v>
      </c>
      <c r="AF53" s="12">
        <f t="shared" si="42"/>
        <v>1239.4191427382395</v>
      </c>
      <c r="AG53" s="12">
        <f t="shared" si="43"/>
        <v>2685.4081425995191</v>
      </c>
      <c r="AH53" s="12">
        <f t="shared" si="44"/>
        <v>32224.897711194229</v>
      </c>
      <c r="AI53" s="13">
        <f t="shared" si="45"/>
        <v>580.3321889480037</v>
      </c>
      <c r="AJ53" s="12">
        <f t="shared" si="46"/>
        <v>1160.6643778960074</v>
      </c>
      <c r="AK53" s="12">
        <f t="shared" si="47"/>
        <v>2514.7728187746829</v>
      </c>
      <c r="AL53" s="12">
        <f t="shared" si="48"/>
        <v>30177.273825296194</v>
      </c>
    </row>
    <row r="54" spans="1:38" ht="11.5" thickTop="1" thickBot="1" x14ac:dyDescent="0.3">
      <c r="A54" s="26">
        <v>837500</v>
      </c>
      <c r="B54" s="27">
        <f t="shared" si="0"/>
        <v>167500</v>
      </c>
      <c r="C54" s="27">
        <f t="shared" si="82"/>
        <v>33460.699999999997</v>
      </c>
      <c r="D54" s="28">
        <f t="shared" si="49"/>
        <v>200960.7</v>
      </c>
      <c r="E54" s="29">
        <f t="shared" si="50"/>
        <v>670000</v>
      </c>
      <c r="F54" s="30">
        <v>30</v>
      </c>
      <c r="G54" s="13">
        <f t="shared" si="2"/>
        <v>1134.9440893907158</v>
      </c>
      <c r="H54" s="12">
        <f t="shared" si="3"/>
        <v>2269.8881787814316</v>
      </c>
      <c r="I54" s="12">
        <f t="shared" si="4"/>
        <v>4918.0910540264349</v>
      </c>
      <c r="J54" s="12">
        <f t="shared" si="5"/>
        <v>59017.092648317222</v>
      </c>
      <c r="K54" s="13">
        <f t="shared" si="6"/>
        <v>1028.2446886236239</v>
      </c>
      <c r="L54" s="12">
        <f t="shared" si="7"/>
        <v>2056.4893772472478</v>
      </c>
      <c r="M54" s="12">
        <f t="shared" si="8"/>
        <v>4455.7269840357039</v>
      </c>
      <c r="N54" s="12">
        <f t="shared" si="9"/>
        <v>53468.723808428447</v>
      </c>
      <c r="O54" s="13">
        <f t="shared" si="10"/>
        <v>926.99735042848624</v>
      </c>
      <c r="P54" s="12">
        <f t="shared" si="11"/>
        <v>1853.9947008569725</v>
      </c>
      <c r="Q54" s="12">
        <f t="shared" si="12"/>
        <v>4016.9885185234407</v>
      </c>
      <c r="R54" s="12">
        <f t="shared" si="13"/>
        <v>48203.862222281285</v>
      </c>
      <c r="S54" s="13">
        <f t="shared" si="29"/>
        <v>830.38683562469009</v>
      </c>
      <c r="T54" s="12">
        <f t="shared" si="30"/>
        <v>1660.7736712493802</v>
      </c>
      <c r="U54" s="12">
        <f t="shared" si="31"/>
        <v>3598.342954373657</v>
      </c>
      <c r="V54" s="12">
        <f t="shared" si="32"/>
        <v>43180.115452483886</v>
      </c>
      <c r="W54" s="13">
        <f t="shared" si="33"/>
        <v>737.80098894289063</v>
      </c>
      <c r="X54" s="12">
        <f t="shared" si="34"/>
        <v>1475.6019778857813</v>
      </c>
      <c r="Y54" s="12">
        <f t="shared" si="35"/>
        <v>3197.1376187525261</v>
      </c>
      <c r="Z54" s="12">
        <f t="shared" si="36"/>
        <v>38365.651425030315</v>
      </c>
      <c r="AA54" s="13">
        <f t="shared" si="37"/>
        <v>651.86469830476562</v>
      </c>
      <c r="AB54" s="12">
        <f t="shared" si="38"/>
        <v>1303.7293966095312</v>
      </c>
      <c r="AC54" s="12">
        <f t="shared" si="39"/>
        <v>2824.747025987318</v>
      </c>
      <c r="AD54" s="12">
        <f t="shared" si="40"/>
        <v>33896.964311847812</v>
      </c>
      <c r="AE54" s="13">
        <f t="shared" si="41"/>
        <v>610.59619531957389</v>
      </c>
      <c r="AF54" s="12">
        <f t="shared" si="42"/>
        <v>1221.1923906391478</v>
      </c>
      <c r="AG54" s="12">
        <f t="shared" si="43"/>
        <v>2645.91684638482</v>
      </c>
      <c r="AH54" s="12">
        <f t="shared" si="44"/>
        <v>31751.002156617844</v>
      </c>
      <c r="AI54" s="13">
        <f t="shared" si="45"/>
        <v>571.79789205170948</v>
      </c>
      <c r="AJ54" s="12">
        <f t="shared" si="46"/>
        <v>1143.595784103419</v>
      </c>
      <c r="AK54" s="12">
        <f t="shared" si="47"/>
        <v>2477.7908655574079</v>
      </c>
      <c r="AL54" s="12">
        <f t="shared" si="48"/>
        <v>29733.490386688893</v>
      </c>
    </row>
    <row r="55" spans="1:38" ht="11.5" thickTop="1" thickBot="1" x14ac:dyDescent="0.3">
      <c r="A55" s="26">
        <v>825000</v>
      </c>
      <c r="B55" s="27">
        <f t="shared" si="0"/>
        <v>165000</v>
      </c>
      <c r="C55" s="27">
        <f t="shared" si="82"/>
        <v>32898.199999999997</v>
      </c>
      <c r="D55" s="28">
        <f t="shared" si="49"/>
        <v>197898.2</v>
      </c>
      <c r="E55" s="29">
        <f t="shared" si="50"/>
        <v>660000</v>
      </c>
      <c r="F55" s="30">
        <v>30</v>
      </c>
      <c r="G55" s="13">
        <f t="shared" si="2"/>
        <v>1118.0046253699588</v>
      </c>
      <c r="H55" s="12">
        <f t="shared" si="3"/>
        <v>2236.0092507399177</v>
      </c>
      <c r="I55" s="12">
        <f t="shared" si="4"/>
        <v>4844.686709936489</v>
      </c>
      <c r="J55" s="12">
        <f t="shared" si="5"/>
        <v>58136.240519237857</v>
      </c>
      <c r="K55" s="13">
        <f t="shared" si="6"/>
        <v>1012.897752972525</v>
      </c>
      <c r="L55" s="12">
        <f t="shared" si="7"/>
        <v>2025.7955059450501</v>
      </c>
      <c r="M55" s="12">
        <f t="shared" si="8"/>
        <v>4389.2235962142749</v>
      </c>
      <c r="N55" s="12">
        <f t="shared" si="9"/>
        <v>52670.683154571299</v>
      </c>
      <c r="O55" s="13">
        <f t="shared" si="10"/>
        <v>913.16156907880747</v>
      </c>
      <c r="P55" s="12">
        <f t="shared" si="11"/>
        <v>1826.3231381576149</v>
      </c>
      <c r="Q55" s="12">
        <f t="shared" si="12"/>
        <v>3957.0334660081653</v>
      </c>
      <c r="R55" s="12">
        <f t="shared" si="13"/>
        <v>47484.401592097987</v>
      </c>
      <c r="S55" s="13">
        <f t="shared" si="29"/>
        <v>817.99300225715729</v>
      </c>
      <c r="T55" s="12">
        <f t="shared" si="30"/>
        <v>1635.9860045143146</v>
      </c>
      <c r="U55" s="12">
        <f t="shared" si="31"/>
        <v>3544.6363431143486</v>
      </c>
      <c r="V55" s="12">
        <f t="shared" si="32"/>
        <v>42535.636117372182</v>
      </c>
      <c r="W55" s="13">
        <f t="shared" si="33"/>
        <v>726.78903388404149</v>
      </c>
      <c r="X55" s="12">
        <f t="shared" si="34"/>
        <v>1453.578067768083</v>
      </c>
      <c r="Y55" s="12">
        <f t="shared" si="35"/>
        <v>3149.4191468308463</v>
      </c>
      <c r="Z55" s="12">
        <f t="shared" si="36"/>
        <v>37793.02976197016</v>
      </c>
      <c r="AA55" s="13">
        <f t="shared" si="37"/>
        <v>642.13537444947076</v>
      </c>
      <c r="AB55" s="12">
        <f t="shared" si="38"/>
        <v>1284.2707488989415</v>
      </c>
      <c r="AC55" s="12">
        <f t="shared" si="39"/>
        <v>2782.5866226143735</v>
      </c>
      <c r="AD55" s="12">
        <f t="shared" si="40"/>
        <v>33391.039471372482</v>
      </c>
      <c r="AE55" s="13">
        <f t="shared" si="41"/>
        <v>601.48281927002802</v>
      </c>
      <c r="AF55" s="12">
        <f t="shared" si="42"/>
        <v>1202.965638540056</v>
      </c>
      <c r="AG55" s="12">
        <f t="shared" si="43"/>
        <v>2606.4255501701214</v>
      </c>
      <c r="AH55" s="12">
        <f t="shared" si="44"/>
        <v>31277.106602041458</v>
      </c>
      <c r="AI55" s="13">
        <f t="shared" si="45"/>
        <v>563.26359515541537</v>
      </c>
      <c r="AJ55" s="12">
        <f t="shared" si="46"/>
        <v>1126.5271903108307</v>
      </c>
      <c r="AK55" s="12">
        <f t="shared" si="47"/>
        <v>2440.8089123401332</v>
      </c>
      <c r="AL55" s="12">
        <f t="shared" si="48"/>
        <v>29289.706948081599</v>
      </c>
    </row>
    <row r="56" spans="1:38" ht="11.5" thickTop="1" thickBot="1" x14ac:dyDescent="0.3">
      <c r="A56" s="26">
        <v>812500</v>
      </c>
      <c r="B56" s="27">
        <f t="shared" si="0"/>
        <v>162500</v>
      </c>
      <c r="C56" s="27">
        <f t="shared" si="82"/>
        <v>32335.699999999997</v>
      </c>
      <c r="D56" s="28">
        <f t="shared" si="49"/>
        <v>194835.7</v>
      </c>
      <c r="E56" s="29">
        <f t="shared" si="50"/>
        <v>650000</v>
      </c>
      <c r="F56" s="30">
        <v>30</v>
      </c>
      <c r="G56" s="13">
        <f t="shared" si="2"/>
        <v>1101.0651613492018</v>
      </c>
      <c r="H56" s="12">
        <f t="shared" si="3"/>
        <v>2202.1303226984037</v>
      </c>
      <c r="I56" s="12">
        <f t="shared" si="4"/>
        <v>4771.2823658465413</v>
      </c>
      <c r="J56" s="12">
        <f t="shared" si="5"/>
        <v>57255.388390158492</v>
      </c>
      <c r="K56" s="13">
        <f t="shared" si="6"/>
        <v>997.55081732142628</v>
      </c>
      <c r="L56" s="12">
        <f t="shared" si="7"/>
        <v>1995.1016346428526</v>
      </c>
      <c r="M56" s="12">
        <f t="shared" si="8"/>
        <v>4322.7202083928469</v>
      </c>
      <c r="N56" s="12">
        <f t="shared" si="9"/>
        <v>51872.642500714166</v>
      </c>
      <c r="O56" s="13">
        <f t="shared" si="10"/>
        <v>899.32578772912836</v>
      </c>
      <c r="P56" s="12">
        <f t="shared" si="11"/>
        <v>1798.6515754582567</v>
      </c>
      <c r="Q56" s="12">
        <f t="shared" si="12"/>
        <v>3897.0784134928899</v>
      </c>
      <c r="R56" s="12">
        <f t="shared" si="13"/>
        <v>46764.940961914675</v>
      </c>
      <c r="S56" s="13">
        <f t="shared" si="29"/>
        <v>805.59916888962471</v>
      </c>
      <c r="T56" s="12">
        <f t="shared" si="30"/>
        <v>1611.1983377792494</v>
      </c>
      <c r="U56" s="12">
        <f t="shared" si="31"/>
        <v>3490.9297318550402</v>
      </c>
      <c r="V56" s="12">
        <f t="shared" si="32"/>
        <v>41891.156782260485</v>
      </c>
      <c r="W56" s="13">
        <f t="shared" si="33"/>
        <v>715.77707882519235</v>
      </c>
      <c r="X56" s="12">
        <f t="shared" si="34"/>
        <v>1431.5541576503847</v>
      </c>
      <c r="Y56" s="12">
        <f t="shared" si="35"/>
        <v>3101.700674909167</v>
      </c>
      <c r="Z56" s="12">
        <f t="shared" si="36"/>
        <v>37220.408098910004</v>
      </c>
      <c r="AA56" s="13">
        <f t="shared" si="37"/>
        <v>632.40605059417567</v>
      </c>
      <c r="AB56" s="12">
        <f t="shared" si="38"/>
        <v>1264.8121011883513</v>
      </c>
      <c r="AC56" s="12">
        <f t="shared" si="39"/>
        <v>2740.426219241428</v>
      </c>
      <c r="AD56" s="12">
        <f t="shared" si="40"/>
        <v>32885.114630897137</v>
      </c>
      <c r="AE56" s="13">
        <f t="shared" si="41"/>
        <v>592.36944322048214</v>
      </c>
      <c r="AF56" s="12">
        <f t="shared" si="42"/>
        <v>1184.7388864409643</v>
      </c>
      <c r="AG56" s="12">
        <f t="shared" si="43"/>
        <v>2566.9342539554227</v>
      </c>
      <c r="AH56" s="12">
        <f t="shared" si="44"/>
        <v>30803.211047465073</v>
      </c>
      <c r="AI56" s="13">
        <f t="shared" si="45"/>
        <v>554.72929825912115</v>
      </c>
      <c r="AJ56" s="12">
        <f t="shared" si="46"/>
        <v>1109.4585965182423</v>
      </c>
      <c r="AK56" s="12">
        <f t="shared" si="47"/>
        <v>2403.8269591228582</v>
      </c>
      <c r="AL56" s="12">
        <f t="shared" si="48"/>
        <v>28845.923509474298</v>
      </c>
    </row>
    <row r="57" spans="1:38" ht="11.5" thickTop="1" thickBot="1" x14ac:dyDescent="0.3">
      <c r="A57" s="26">
        <v>800000</v>
      </c>
      <c r="B57" s="27">
        <f t="shared" si="0"/>
        <v>160000</v>
      </c>
      <c r="C57" s="27">
        <f t="shared" si="82"/>
        <v>31773.199999999997</v>
      </c>
      <c r="D57" s="28">
        <f t="shared" si="49"/>
        <v>191773.2</v>
      </c>
      <c r="E57" s="29">
        <f t="shared" si="50"/>
        <v>640000</v>
      </c>
      <c r="F57" s="30">
        <v>30</v>
      </c>
      <c r="G57" s="13">
        <f t="shared" si="2"/>
        <v>1084.1256973284449</v>
      </c>
      <c r="H57" s="12">
        <f t="shared" si="3"/>
        <v>2168.2513946568897</v>
      </c>
      <c r="I57" s="12">
        <f t="shared" si="4"/>
        <v>4697.8780217565945</v>
      </c>
      <c r="J57" s="12">
        <f t="shared" si="5"/>
        <v>56374.536261079134</v>
      </c>
      <c r="K57" s="13">
        <f t="shared" si="6"/>
        <v>982.20388167032741</v>
      </c>
      <c r="L57" s="12">
        <f t="shared" si="7"/>
        <v>1964.4077633406548</v>
      </c>
      <c r="M57" s="12">
        <f t="shared" si="8"/>
        <v>4256.2168205714188</v>
      </c>
      <c r="N57" s="12">
        <f t="shared" si="9"/>
        <v>51074.601846857026</v>
      </c>
      <c r="O57" s="13">
        <f t="shared" si="10"/>
        <v>885.4900063794496</v>
      </c>
      <c r="P57" s="12">
        <f t="shared" si="11"/>
        <v>1770.9800127588992</v>
      </c>
      <c r="Q57" s="12">
        <f t="shared" si="12"/>
        <v>3837.1233609776145</v>
      </c>
      <c r="R57" s="12">
        <f t="shared" si="13"/>
        <v>46045.480331731378</v>
      </c>
      <c r="S57" s="13">
        <f t="shared" si="29"/>
        <v>793.2053355220919</v>
      </c>
      <c r="T57" s="12">
        <f t="shared" si="30"/>
        <v>1586.4106710441838</v>
      </c>
      <c r="U57" s="12">
        <f t="shared" si="31"/>
        <v>3437.2231205957319</v>
      </c>
      <c r="V57" s="12">
        <f t="shared" si="32"/>
        <v>41246.677447148781</v>
      </c>
      <c r="W57" s="13">
        <f t="shared" si="33"/>
        <v>704.76512376634321</v>
      </c>
      <c r="X57" s="12">
        <f t="shared" si="34"/>
        <v>1409.5302475326864</v>
      </c>
      <c r="Y57" s="12">
        <f t="shared" si="35"/>
        <v>3053.9822029874877</v>
      </c>
      <c r="Z57" s="12">
        <f t="shared" si="36"/>
        <v>36647.786435849848</v>
      </c>
      <c r="AA57" s="13">
        <f t="shared" si="37"/>
        <v>622.67672673888069</v>
      </c>
      <c r="AB57" s="12">
        <f t="shared" si="38"/>
        <v>1245.3534534777614</v>
      </c>
      <c r="AC57" s="12">
        <f t="shared" si="39"/>
        <v>2698.2658158684831</v>
      </c>
      <c r="AD57" s="12">
        <f t="shared" si="40"/>
        <v>32379.189790421795</v>
      </c>
      <c r="AE57" s="13">
        <f t="shared" si="41"/>
        <v>583.25606717093626</v>
      </c>
      <c r="AF57" s="12">
        <f t="shared" si="42"/>
        <v>1166.5121343418725</v>
      </c>
      <c r="AG57" s="12">
        <f t="shared" si="43"/>
        <v>2527.4429577407241</v>
      </c>
      <c r="AH57" s="12">
        <f t="shared" si="44"/>
        <v>30329.315492888687</v>
      </c>
      <c r="AI57" s="13">
        <f t="shared" si="45"/>
        <v>546.19500136282704</v>
      </c>
      <c r="AJ57" s="12">
        <f t="shared" si="46"/>
        <v>1092.3900027256541</v>
      </c>
      <c r="AK57" s="12">
        <f t="shared" si="47"/>
        <v>2366.8450059055835</v>
      </c>
      <c r="AL57" s="12">
        <f t="shared" si="48"/>
        <v>28402.140070867004</v>
      </c>
    </row>
    <row r="58" spans="1:38" ht="11.5" thickTop="1" thickBot="1" x14ac:dyDescent="0.3">
      <c r="A58" s="26">
        <v>787500</v>
      </c>
      <c r="B58" s="27">
        <f t="shared" si="0"/>
        <v>157500</v>
      </c>
      <c r="C58" s="27">
        <f t="shared" si="82"/>
        <v>31210.699999999997</v>
      </c>
      <c r="D58" s="28">
        <f t="shared" si="49"/>
        <v>188710.7</v>
      </c>
      <c r="E58" s="29">
        <f t="shared" si="50"/>
        <v>630000</v>
      </c>
      <c r="F58" s="30">
        <v>30</v>
      </c>
      <c r="G58" s="13">
        <f t="shared" si="2"/>
        <v>1067.1862333076881</v>
      </c>
      <c r="H58" s="12">
        <f t="shared" si="3"/>
        <v>2134.3724666153762</v>
      </c>
      <c r="I58" s="12">
        <f t="shared" si="4"/>
        <v>4624.4736776666487</v>
      </c>
      <c r="J58" s="12">
        <f t="shared" si="5"/>
        <v>55493.684131999784</v>
      </c>
      <c r="K58" s="13">
        <f t="shared" si="6"/>
        <v>966.85694601922842</v>
      </c>
      <c r="L58" s="12">
        <f t="shared" si="7"/>
        <v>1933.7138920384568</v>
      </c>
      <c r="M58" s="12">
        <f t="shared" si="8"/>
        <v>4189.7134327499898</v>
      </c>
      <c r="N58" s="12">
        <f t="shared" si="9"/>
        <v>50276.561192999878</v>
      </c>
      <c r="O58" s="13">
        <f t="shared" si="10"/>
        <v>871.6542250297706</v>
      </c>
      <c r="P58" s="12">
        <f t="shared" si="11"/>
        <v>1743.3084500595412</v>
      </c>
      <c r="Q58" s="12">
        <f t="shared" si="12"/>
        <v>3777.1683084623396</v>
      </c>
      <c r="R58" s="12">
        <f t="shared" si="13"/>
        <v>45326.019701548073</v>
      </c>
      <c r="S58" s="13">
        <f t="shared" si="29"/>
        <v>780.81150215455932</v>
      </c>
      <c r="T58" s="12">
        <f t="shared" si="30"/>
        <v>1561.6230043091186</v>
      </c>
      <c r="U58" s="12">
        <f t="shared" si="31"/>
        <v>3383.5165093364235</v>
      </c>
      <c r="V58" s="12">
        <f t="shared" si="32"/>
        <v>40602.198112037084</v>
      </c>
      <c r="W58" s="13">
        <f t="shared" si="33"/>
        <v>693.75316870749407</v>
      </c>
      <c r="X58" s="12">
        <f t="shared" si="34"/>
        <v>1387.5063374149881</v>
      </c>
      <c r="Y58" s="12">
        <f t="shared" si="35"/>
        <v>3006.2637310658079</v>
      </c>
      <c r="Z58" s="12">
        <f t="shared" si="36"/>
        <v>36075.164772789693</v>
      </c>
      <c r="AA58" s="13">
        <f t="shared" si="37"/>
        <v>612.94740288358571</v>
      </c>
      <c r="AB58" s="12">
        <f t="shared" si="38"/>
        <v>1225.8948057671714</v>
      </c>
      <c r="AC58" s="12">
        <f t="shared" si="39"/>
        <v>2656.1054124955381</v>
      </c>
      <c r="AD58" s="12">
        <f t="shared" si="40"/>
        <v>31873.264949946457</v>
      </c>
      <c r="AE58" s="13">
        <f t="shared" si="41"/>
        <v>574.14269112139038</v>
      </c>
      <c r="AF58" s="12">
        <f t="shared" si="42"/>
        <v>1148.2853822427808</v>
      </c>
      <c r="AG58" s="12">
        <f t="shared" si="43"/>
        <v>2487.951661526025</v>
      </c>
      <c r="AH58" s="12">
        <f t="shared" si="44"/>
        <v>29855.419938312301</v>
      </c>
      <c r="AI58" s="13">
        <f t="shared" si="45"/>
        <v>537.66070446653282</v>
      </c>
      <c r="AJ58" s="12">
        <f t="shared" si="46"/>
        <v>1075.3214089330656</v>
      </c>
      <c r="AK58" s="12">
        <f t="shared" si="47"/>
        <v>2329.8630526883089</v>
      </c>
      <c r="AL58" s="12">
        <f t="shared" si="48"/>
        <v>27958.356632259707</v>
      </c>
    </row>
    <row r="59" spans="1:38" ht="11.5" thickTop="1" thickBot="1" x14ac:dyDescent="0.3">
      <c r="A59" s="26">
        <v>775000</v>
      </c>
      <c r="B59" s="27">
        <f t="shared" si="0"/>
        <v>155000</v>
      </c>
      <c r="C59" s="27">
        <f t="shared" si="82"/>
        <v>30648.199999999997</v>
      </c>
      <c r="D59" s="28">
        <f t="shared" si="49"/>
        <v>185648.2</v>
      </c>
      <c r="E59" s="29">
        <f t="shared" si="50"/>
        <v>620000</v>
      </c>
      <c r="F59" s="30">
        <v>30</v>
      </c>
      <c r="G59" s="13">
        <f t="shared" si="2"/>
        <v>1050.2467692869309</v>
      </c>
      <c r="H59" s="12">
        <f t="shared" si="3"/>
        <v>2100.4935385738618</v>
      </c>
      <c r="I59" s="12">
        <f t="shared" si="4"/>
        <v>4551.069333576701</v>
      </c>
      <c r="J59" s="12">
        <f t="shared" si="5"/>
        <v>54612.832002920404</v>
      </c>
      <c r="K59" s="13">
        <f t="shared" si="6"/>
        <v>951.51001036812966</v>
      </c>
      <c r="L59" s="12">
        <f t="shared" si="7"/>
        <v>1903.0200207362593</v>
      </c>
      <c r="M59" s="12">
        <f t="shared" si="8"/>
        <v>4123.2100449285617</v>
      </c>
      <c r="N59" s="12">
        <f t="shared" si="9"/>
        <v>49478.520539142744</v>
      </c>
      <c r="O59" s="13">
        <f t="shared" si="10"/>
        <v>857.81844368009172</v>
      </c>
      <c r="P59" s="12">
        <f t="shared" si="11"/>
        <v>1715.6368873601834</v>
      </c>
      <c r="Q59" s="12">
        <f t="shared" si="12"/>
        <v>3717.2132559470642</v>
      </c>
      <c r="R59" s="12">
        <f t="shared" si="13"/>
        <v>44606.559071364769</v>
      </c>
      <c r="S59" s="13">
        <f t="shared" si="29"/>
        <v>768.41766878702651</v>
      </c>
      <c r="T59" s="12">
        <f t="shared" si="30"/>
        <v>1536.835337574053</v>
      </c>
      <c r="U59" s="12">
        <f t="shared" si="31"/>
        <v>3329.8098980771151</v>
      </c>
      <c r="V59" s="12">
        <f t="shared" si="32"/>
        <v>39957.71877692538</v>
      </c>
      <c r="W59" s="13">
        <f t="shared" si="33"/>
        <v>682.74121364864504</v>
      </c>
      <c r="X59" s="12">
        <f t="shared" si="34"/>
        <v>1365.4824272972901</v>
      </c>
      <c r="Y59" s="12">
        <f t="shared" si="35"/>
        <v>2958.5452591441285</v>
      </c>
      <c r="Z59" s="12">
        <f t="shared" si="36"/>
        <v>35502.543109729544</v>
      </c>
      <c r="AA59" s="13">
        <f t="shared" si="37"/>
        <v>603.21807902829073</v>
      </c>
      <c r="AB59" s="12">
        <f t="shared" si="38"/>
        <v>1206.4361580565815</v>
      </c>
      <c r="AC59" s="12">
        <f t="shared" si="39"/>
        <v>2613.9450091225931</v>
      </c>
      <c r="AD59" s="12">
        <f t="shared" si="40"/>
        <v>31367.340109471119</v>
      </c>
      <c r="AE59" s="13">
        <f t="shared" si="41"/>
        <v>565.02931507184451</v>
      </c>
      <c r="AF59" s="12">
        <f t="shared" si="42"/>
        <v>1130.058630143689</v>
      </c>
      <c r="AG59" s="12">
        <f t="shared" si="43"/>
        <v>2448.4603653113263</v>
      </c>
      <c r="AH59" s="12">
        <f t="shared" si="44"/>
        <v>29381.524383735916</v>
      </c>
      <c r="AI59" s="13">
        <f t="shared" si="45"/>
        <v>529.1264075702386</v>
      </c>
      <c r="AJ59" s="12">
        <f t="shared" si="46"/>
        <v>1058.2528151404772</v>
      </c>
      <c r="AK59" s="12">
        <f t="shared" si="47"/>
        <v>2292.8810994710343</v>
      </c>
      <c r="AL59" s="12">
        <f t="shared" si="48"/>
        <v>27514.573193652406</v>
      </c>
    </row>
    <row r="60" spans="1:38" ht="11.5" thickTop="1" thickBot="1" x14ac:dyDescent="0.3">
      <c r="A60" s="26">
        <v>762500</v>
      </c>
      <c r="B60" s="27">
        <f t="shared" si="0"/>
        <v>152500</v>
      </c>
      <c r="C60" s="27">
        <f t="shared" si="82"/>
        <v>30085.699999999997</v>
      </c>
      <c r="D60" s="28">
        <f t="shared" si="49"/>
        <v>182585.7</v>
      </c>
      <c r="E60" s="29">
        <f t="shared" si="50"/>
        <v>610000</v>
      </c>
      <c r="F60" s="30">
        <v>30</v>
      </c>
      <c r="G60" s="13">
        <f t="shared" si="2"/>
        <v>1033.3073052661739</v>
      </c>
      <c r="H60" s="12">
        <f t="shared" si="3"/>
        <v>2066.6146105323478</v>
      </c>
      <c r="I60" s="12">
        <f t="shared" si="4"/>
        <v>4477.6649894867542</v>
      </c>
      <c r="J60" s="12">
        <f t="shared" si="5"/>
        <v>53731.979873841046</v>
      </c>
      <c r="K60" s="13">
        <f t="shared" si="6"/>
        <v>936.16307471703067</v>
      </c>
      <c r="L60" s="12">
        <f t="shared" si="7"/>
        <v>1872.3261494340613</v>
      </c>
      <c r="M60" s="12">
        <f t="shared" si="8"/>
        <v>4056.7066571071332</v>
      </c>
      <c r="N60" s="12">
        <f t="shared" si="9"/>
        <v>48680.479885285597</v>
      </c>
      <c r="O60" s="13">
        <f t="shared" si="10"/>
        <v>843.98266233041295</v>
      </c>
      <c r="P60" s="12">
        <f t="shared" si="11"/>
        <v>1687.9653246608259</v>
      </c>
      <c r="Q60" s="12">
        <f t="shared" si="12"/>
        <v>3657.2582034317893</v>
      </c>
      <c r="R60" s="12">
        <f t="shared" si="13"/>
        <v>43887.098441181472</v>
      </c>
      <c r="S60" s="13">
        <f t="shared" si="29"/>
        <v>756.02383541949393</v>
      </c>
      <c r="T60" s="12">
        <f t="shared" si="30"/>
        <v>1512.0476708389879</v>
      </c>
      <c r="U60" s="12">
        <f t="shared" si="31"/>
        <v>3276.1032868178072</v>
      </c>
      <c r="V60" s="12">
        <f t="shared" si="32"/>
        <v>39313.239441813683</v>
      </c>
      <c r="W60" s="13">
        <f t="shared" si="33"/>
        <v>671.7292585897959</v>
      </c>
      <c r="X60" s="12">
        <f t="shared" si="34"/>
        <v>1343.4585171795918</v>
      </c>
      <c r="Y60" s="12">
        <f t="shared" si="35"/>
        <v>2910.8267872224492</v>
      </c>
      <c r="Z60" s="12">
        <f t="shared" si="36"/>
        <v>34929.921446669388</v>
      </c>
      <c r="AA60" s="13">
        <f t="shared" si="37"/>
        <v>593.48875517299575</v>
      </c>
      <c r="AB60" s="12">
        <f t="shared" si="38"/>
        <v>1186.9775103459915</v>
      </c>
      <c r="AC60" s="12">
        <f t="shared" si="39"/>
        <v>2571.7846057496481</v>
      </c>
      <c r="AD60" s="12">
        <f t="shared" si="40"/>
        <v>30861.415268995777</v>
      </c>
      <c r="AE60" s="13">
        <f t="shared" si="41"/>
        <v>555.91593902229863</v>
      </c>
      <c r="AF60" s="12">
        <f t="shared" si="42"/>
        <v>1111.8318780445973</v>
      </c>
      <c r="AG60" s="12">
        <f t="shared" si="43"/>
        <v>2408.9690690966272</v>
      </c>
      <c r="AH60" s="12">
        <f t="shared" si="44"/>
        <v>28907.62882915953</v>
      </c>
      <c r="AI60" s="13">
        <f t="shared" si="45"/>
        <v>520.59211067394449</v>
      </c>
      <c r="AJ60" s="12">
        <f t="shared" si="46"/>
        <v>1041.184221347889</v>
      </c>
      <c r="AK60" s="12">
        <f t="shared" si="47"/>
        <v>2255.8991462537597</v>
      </c>
      <c r="AL60" s="12">
        <f t="shared" si="48"/>
        <v>27070.789755045113</v>
      </c>
    </row>
    <row r="61" spans="1:38" ht="11.5" thickTop="1" thickBot="1" x14ac:dyDescent="0.3">
      <c r="A61" s="26">
        <v>750000</v>
      </c>
      <c r="B61" s="27">
        <f t="shared" si="0"/>
        <v>150000</v>
      </c>
      <c r="C61" s="27">
        <f t="shared" si="82"/>
        <v>29523.199999999997</v>
      </c>
      <c r="D61" s="28">
        <f t="shared" si="49"/>
        <v>179523.20000000001</v>
      </c>
      <c r="E61" s="29">
        <f t="shared" si="50"/>
        <v>600000</v>
      </c>
      <c r="F61" s="30">
        <v>30</v>
      </c>
      <c r="G61" s="13">
        <f t="shared" si="2"/>
        <v>1016.3678412454174</v>
      </c>
      <c r="H61" s="12">
        <f t="shared" si="3"/>
        <v>2032.7356824908347</v>
      </c>
      <c r="I61" s="12">
        <f t="shared" si="4"/>
        <v>4404.2606453968083</v>
      </c>
      <c r="J61" s="12">
        <f t="shared" si="5"/>
        <v>52851.127744761703</v>
      </c>
      <c r="K61" s="13">
        <f t="shared" si="6"/>
        <v>920.81613906593179</v>
      </c>
      <c r="L61" s="12">
        <f t="shared" si="7"/>
        <v>1841.6322781318636</v>
      </c>
      <c r="M61" s="12">
        <f t="shared" si="8"/>
        <v>3990.2032692857047</v>
      </c>
      <c r="N61" s="12">
        <f t="shared" si="9"/>
        <v>47882.439231428456</v>
      </c>
      <c r="O61" s="13">
        <f t="shared" si="10"/>
        <v>830.14688098073395</v>
      </c>
      <c r="P61" s="12">
        <f t="shared" si="11"/>
        <v>1660.2937619614679</v>
      </c>
      <c r="Q61" s="12">
        <f t="shared" si="12"/>
        <v>3597.3031509165139</v>
      </c>
      <c r="R61" s="12">
        <f t="shared" si="13"/>
        <v>43167.637810998167</v>
      </c>
      <c r="S61" s="13">
        <f t="shared" si="29"/>
        <v>743.63000205196113</v>
      </c>
      <c r="T61" s="12">
        <f t="shared" si="30"/>
        <v>1487.2600041039223</v>
      </c>
      <c r="U61" s="12">
        <f t="shared" si="31"/>
        <v>3222.3966755584984</v>
      </c>
      <c r="V61" s="12">
        <f t="shared" si="32"/>
        <v>38668.760106701979</v>
      </c>
      <c r="W61" s="13">
        <f t="shared" si="33"/>
        <v>660.71730353094677</v>
      </c>
      <c r="X61" s="12">
        <f t="shared" si="34"/>
        <v>1321.4346070618935</v>
      </c>
      <c r="Y61" s="12">
        <f t="shared" si="35"/>
        <v>2863.1083153007694</v>
      </c>
      <c r="Z61" s="12">
        <f t="shared" si="36"/>
        <v>34357.299783609233</v>
      </c>
      <c r="AA61" s="13">
        <f t="shared" si="37"/>
        <v>583.75943131770066</v>
      </c>
      <c r="AB61" s="12">
        <f t="shared" si="38"/>
        <v>1167.5188626354013</v>
      </c>
      <c r="AC61" s="12">
        <f t="shared" si="39"/>
        <v>2529.6242023767027</v>
      </c>
      <c r="AD61" s="12">
        <f t="shared" si="40"/>
        <v>30355.490428520436</v>
      </c>
      <c r="AE61" s="13">
        <f t="shared" si="41"/>
        <v>546.80256297275275</v>
      </c>
      <c r="AF61" s="12">
        <f t="shared" si="42"/>
        <v>1093.6051259455055</v>
      </c>
      <c r="AG61" s="12">
        <f t="shared" si="43"/>
        <v>2369.4777728819286</v>
      </c>
      <c r="AH61" s="12">
        <f t="shared" si="44"/>
        <v>28433.733274583145</v>
      </c>
      <c r="AI61" s="13">
        <f t="shared" si="45"/>
        <v>512.05781377765027</v>
      </c>
      <c r="AJ61" s="12">
        <f t="shared" si="46"/>
        <v>1024.1156275553005</v>
      </c>
      <c r="AK61" s="12">
        <f t="shared" si="47"/>
        <v>2218.9171930364846</v>
      </c>
      <c r="AL61" s="12">
        <f t="shared" si="48"/>
        <v>26627.006316437815</v>
      </c>
    </row>
    <row r="62" spans="1:38" ht="11.5" thickTop="1" thickBot="1" x14ac:dyDescent="0.3">
      <c r="A62" s="26">
        <v>737500</v>
      </c>
      <c r="B62" s="27">
        <f t="shared" si="0"/>
        <v>147500</v>
      </c>
      <c r="C62" s="27">
        <f t="shared" si="82"/>
        <v>28960.699999999997</v>
      </c>
      <c r="D62" s="28">
        <f t="shared" si="49"/>
        <v>176460.7</v>
      </c>
      <c r="E62" s="29">
        <f t="shared" si="50"/>
        <v>590000</v>
      </c>
      <c r="F62" s="30">
        <v>30</v>
      </c>
      <c r="G62" s="13">
        <f t="shared" si="2"/>
        <v>999.42837722466015</v>
      </c>
      <c r="H62" s="12">
        <f t="shared" si="3"/>
        <v>1998.8567544493203</v>
      </c>
      <c r="I62" s="12">
        <f t="shared" si="4"/>
        <v>4330.8563013068606</v>
      </c>
      <c r="J62" s="12">
        <f t="shared" si="5"/>
        <v>51970.275615682331</v>
      </c>
      <c r="K62" s="13">
        <f t="shared" si="6"/>
        <v>905.46920341483303</v>
      </c>
      <c r="L62" s="12">
        <f t="shared" si="7"/>
        <v>1810.9384068296661</v>
      </c>
      <c r="M62" s="12">
        <f t="shared" si="8"/>
        <v>3923.6998814642761</v>
      </c>
      <c r="N62" s="12">
        <f t="shared" si="9"/>
        <v>47084.398577571315</v>
      </c>
      <c r="O62" s="13">
        <f t="shared" si="10"/>
        <v>816.31109963105507</v>
      </c>
      <c r="P62" s="12">
        <f t="shared" si="11"/>
        <v>1632.6221992621101</v>
      </c>
      <c r="Q62" s="12">
        <f t="shared" si="12"/>
        <v>3537.3480984012385</v>
      </c>
      <c r="R62" s="12">
        <f t="shared" si="13"/>
        <v>42448.177180814862</v>
      </c>
      <c r="S62" s="13">
        <f t="shared" si="29"/>
        <v>731.23616868442866</v>
      </c>
      <c r="T62" s="12">
        <f t="shared" si="30"/>
        <v>1462.4723373688573</v>
      </c>
      <c r="U62" s="12">
        <f t="shared" si="31"/>
        <v>3168.6900642991905</v>
      </c>
      <c r="V62" s="12">
        <f t="shared" si="32"/>
        <v>38024.280771590289</v>
      </c>
      <c r="W62" s="13">
        <f t="shared" si="33"/>
        <v>649.70534847209774</v>
      </c>
      <c r="X62" s="12">
        <f t="shared" si="34"/>
        <v>1299.4106969441955</v>
      </c>
      <c r="Y62" s="12">
        <f t="shared" si="35"/>
        <v>2815.3898433790901</v>
      </c>
      <c r="Z62" s="12">
        <f t="shared" si="36"/>
        <v>33784.678120549084</v>
      </c>
      <c r="AA62" s="13">
        <f t="shared" si="37"/>
        <v>574.03010746240568</v>
      </c>
      <c r="AB62" s="12">
        <f t="shared" si="38"/>
        <v>1148.0602149248114</v>
      </c>
      <c r="AC62" s="12">
        <f t="shared" si="39"/>
        <v>2487.4637990037581</v>
      </c>
      <c r="AD62" s="12">
        <f t="shared" si="40"/>
        <v>29849.565588045094</v>
      </c>
      <c r="AE62" s="13">
        <f t="shared" si="41"/>
        <v>537.68918692320688</v>
      </c>
      <c r="AF62" s="12">
        <f t="shared" si="42"/>
        <v>1075.3783738464138</v>
      </c>
      <c r="AG62" s="12">
        <f t="shared" si="43"/>
        <v>2329.9864766672299</v>
      </c>
      <c r="AH62" s="12">
        <f t="shared" si="44"/>
        <v>27959.837720006759</v>
      </c>
      <c r="AI62" s="13">
        <f t="shared" si="45"/>
        <v>503.52351688135616</v>
      </c>
      <c r="AJ62" s="12">
        <f t="shared" si="46"/>
        <v>1007.0470337627123</v>
      </c>
      <c r="AK62" s="12">
        <f t="shared" si="47"/>
        <v>2181.93523981921</v>
      </c>
      <c r="AL62" s="12">
        <f t="shared" si="48"/>
        <v>26183.222877830522</v>
      </c>
    </row>
    <row r="63" spans="1:38" ht="11.5" thickTop="1" thickBot="1" x14ac:dyDescent="0.3">
      <c r="A63" s="26">
        <v>725000</v>
      </c>
      <c r="B63" s="27">
        <f t="shared" si="0"/>
        <v>145000</v>
      </c>
      <c r="C63" s="27">
        <f t="shared" si="82"/>
        <v>28398.199999999997</v>
      </c>
      <c r="D63" s="28">
        <f t="shared" si="49"/>
        <v>173398.2</v>
      </c>
      <c r="E63" s="29">
        <f t="shared" si="50"/>
        <v>580000</v>
      </c>
      <c r="F63" s="30">
        <v>30</v>
      </c>
      <c r="G63" s="13">
        <f t="shared" si="2"/>
        <v>982.48891320390317</v>
      </c>
      <c r="H63" s="12">
        <f t="shared" si="3"/>
        <v>1964.9778264078063</v>
      </c>
      <c r="I63" s="12">
        <f t="shared" si="4"/>
        <v>4257.4519572169138</v>
      </c>
      <c r="J63" s="12">
        <f t="shared" si="5"/>
        <v>51089.423486602966</v>
      </c>
      <c r="K63" s="13">
        <f t="shared" si="6"/>
        <v>890.12226776373416</v>
      </c>
      <c r="L63" s="12">
        <f t="shared" si="7"/>
        <v>1780.2445355274683</v>
      </c>
      <c r="M63" s="12">
        <f t="shared" si="8"/>
        <v>3857.1964936428481</v>
      </c>
      <c r="N63" s="12">
        <f t="shared" si="9"/>
        <v>46286.357923714175</v>
      </c>
      <c r="O63" s="13">
        <f t="shared" si="10"/>
        <v>802.4753182813763</v>
      </c>
      <c r="P63" s="12">
        <f t="shared" si="11"/>
        <v>1604.9506365627526</v>
      </c>
      <c r="Q63" s="12">
        <f t="shared" si="12"/>
        <v>3477.3930458859636</v>
      </c>
      <c r="R63" s="12">
        <f t="shared" si="13"/>
        <v>41728.716550631565</v>
      </c>
      <c r="S63" s="13">
        <f t="shared" si="29"/>
        <v>718.84233531689586</v>
      </c>
      <c r="T63" s="12">
        <f t="shared" si="30"/>
        <v>1437.6846706337917</v>
      </c>
      <c r="U63" s="12">
        <f t="shared" si="31"/>
        <v>3114.9834530398821</v>
      </c>
      <c r="V63" s="12">
        <f t="shared" si="32"/>
        <v>37379.801436478585</v>
      </c>
      <c r="W63" s="13">
        <f t="shared" si="33"/>
        <v>638.6933934132486</v>
      </c>
      <c r="X63" s="12">
        <f t="shared" si="34"/>
        <v>1277.3867868264972</v>
      </c>
      <c r="Y63" s="12">
        <f t="shared" si="35"/>
        <v>2767.6713714574107</v>
      </c>
      <c r="Z63" s="12">
        <f t="shared" si="36"/>
        <v>33212.056457488929</v>
      </c>
      <c r="AA63" s="13">
        <f t="shared" si="37"/>
        <v>564.30078360711059</v>
      </c>
      <c r="AB63" s="12">
        <f t="shared" si="38"/>
        <v>1128.6015672142212</v>
      </c>
      <c r="AC63" s="12">
        <f t="shared" si="39"/>
        <v>2445.3033956308127</v>
      </c>
      <c r="AD63" s="12">
        <f t="shared" si="40"/>
        <v>29343.640747569749</v>
      </c>
      <c r="AE63" s="13">
        <f t="shared" si="41"/>
        <v>528.575810873661</v>
      </c>
      <c r="AF63" s="12">
        <f t="shared" si="42"/>
        <v>1057.151621747322</v>
      </c>
      <c r="AG63" s="12">
        <f t="shared" si="43"/>
        <v>2290.4951804525308</v>
      </c>
      <c r="AH63" s="12">
        <f t="shared" si="44"/>
        <v>27485.942165430373</v>
      </c>
      <c r="AI63" s="13">
        <f t="shared" si="45"/>
        <v>494.98921998506194</v>
      </c>
      <c r="AJ63" s="12">
        <f t="shared" si="46"/>
        <v>989.97843997012387</v>
      </c>
      <c r="AK63" s="12">
        <f t="shared" si="47"/>
        <v>2144.9532866019349</v>
      </c>
      <c r="AL63" s="12">
        <f t="shared" si="48"/>
        <v>25739.439439223221</v>
      </c>
    </row>
    <row r="64" spans="1:38" ht="11.5" thickTop="1" thickBot="1" x14ac:dyDescent="0.3">
      <c r="A64" s="26">
        <v>712500</v>
      </c>
      <c r="B64" s="27">
        <f t="shared" si="0"/>
        <v>142500</v>
      </c>
      <c r="C64" s="27">
        <f t="shared" si="82"/>
        <v>27835.699999999997</v>
      </c>
      <c r="D64" s="28">
        <f t="shared" si="49"/>
        <v>170335.7</v>
      </c>
      <c r="E64" s="29">
        <f t="shared" si="50"/>
        <v>570000</v>
      </c>
      <c r="F64" s="30">
        <v>30</v>
      </c>
      <c r="G64" s="13">
        <f t="shared" si="2"/>
        <v>965.54944918314618</v>
      </c>
      <c r="H64" s="12">
        <f t="shared" si="3"/>
        <v>1931.0988983662924</v>
      </c>
      <c r="I64" s="12">
        <f t="shared" si="4"/>
        <v>4184.047613126967</v>
      </c>
      <c r="J64" s="12">
        <f t="shared" si="5"/>
        <v>50208.5713575236</v>
      </c>
      <c r="K64" s="13">
        <f t="shared" si="6"/>
        <v>874.77533211263528</v>
      </c>
      <c r="L64" s="12">
        <f t="shared" si="7"/>
        <v>1749.5506642252706</v>
      </c>
      <c r="M64" s="12">
        <f t="shared" si="8"/>
        <v>3790.6931058214195</v>
      </c>
      <c r="N64" s="12">
        <f t="shared" si="9"/>
        <v>45488.317269857034</v>
      </c>
      <c r="O64" s="13">
        <f t="shared" si="10"/>
        <v>788.63953693169731</v>
      </c>
      <c r="P64" s="12">
        <f t="shared" si="11"/>
        <v>1577.2790738633946</v>
      </c>
      <c r="Q64" s="12">
        <f t="shared" si="12"/>
        <v>3417.4379933706882</v>
      </c>
      <c r="R64" s="12">
        <f t="shared" si="13"/>
        <v>41009.25592044826</v>
      </c>
      <c r="S64" s="13">
        <f t="shared" si="29"/>
        <v>706.44850194936305</v>
      </c>
      <c r="T64" s="12">
        <f t="shared" si="30"/>
        <v>1412.8970038987261</v>
      </c>
      <c r="U64" s="12">
        <f t="shared" si="31"/>
        <v>3061.2768417805737</v>
      </c>
      <c r="V64" s="12">
        <f t="shared" si="32"/>
        <v>36735.322101366881</v>
      </c>
      <c r="W64" s="13">
        <f t="shared" si="33"/>
        <v>627.68143835439957</v>
      </c>
      <c r="X64" s="12">
        <f t="shared" si="34"/>
        <v>1255.3628767087991</v>
      </c>
      <c r="Y64" s="12">
        <f t="shared" si="35"/>
        <v>2719.9528995357314</v>
      </c>
      <c r="Z64" s="12">
        <f t="shared" si="36"/>
        <v>32639.434794428777</v>
      </c>
      <c r="AA64" s="13">
        <f t="shared" si="37"/>
        <v>554.57145975181561</v>
      </c>
      <c r="AB64" s="12">
        <f t="shared" si="38"/>
        <v>1109.1429195036312</v>
      </c>
      <c r="AC64" s="12">
        <f t="shared" si="39"/>
        <v>2403.1429922578677</v>
      </c>
      <c r="AD64" s="12">
        <f t="shared" si="40"/>
        <v>28837.715907094411</v>
      </c>
      <c r="AE64" s="13">
        <f t="shared" si="41"/>
        <v>519.46243482411512</v>
      </c>
      <c r="AF64" s="12">
        <f t="shared" si="42"/>
        <v>1038.9248696482302</v>
      </c>
      <c r="AG64" s="12">
        <f t="shared" si="43"/>
        <v>2251.0038842378322</v>
      </c>
      <c r="AH64" s="12">
        <f t="shared" si="44"/>
        <v>27012.046610853988</v>
      </c>
      <c r="AI64" s="13">
        <f t="shared" si="45"/>
        <v>486.45492308876783</v>
      </c>
      <c r="AJ64" s="12">
        <f t="shared" si="46"/>
        <v>972.90984617753566</v>
      </c>
      <c r="AK64" s="12">
        <f t="shared" si="47"/>
        <v>2107.9713333846607</v>
      </c>
      <c r="AL64" s="12">
        <f t="shared" si="48"/>
        <v>25295.656000615927</v>
      </c>
    </row>
    <row r="65" spans="1:38" ht="11.5" thickTop="1" thickBot="1" x14ac:dyDescent="0.3">
      <c r="A65" s="26">
        <v>700000</v>
      </c>
      <c r="B65" s="27">
        <f t="shared" si="0"/>
        <v>140000</v>
      </c>
      <c r="C65" s="27">
        <f t="shared" si="82"/>
        <v>27273.199999999997</v>
      </c>
      <c r="D65" s="28">
        <f t="shared" si="49"/>
        <v>167273.20000000001</v>
      </c>
      <c r="E65" s="29">
        <f t="shared" si="50"/>
        <v>560000</v>
      </c>
      <c r="F65" s="30">
        <v>30</v>
      </c>
      <c r="G65" s="13">
        <f t="shared" si="2"/>
        <v>948.60998516238953</v>
      </c>
      <c r="H65" s="12">
        <f t="shared" si="3"/>
        <v>1897.2199703247791</v>
      </c>
      <c r="I65" s="12">
        <f t="shared" si="4"/>
        <v>4110.6432690370211</v>
      </c>
      <c r="J65" s="12">
        <f t="shared" si="5"/>
        <v>49327.719228444257</v>
      </c>
      <c r="K65" s="13">
        <f t="shared" si="6"/>
        <v>859.42839646153641</v>
      </c>
      <c r="L65" s="12">
        <f t="shared" si="7"/>
        <v>1718.8567929230728</v>
      </c>
      <c r="M65" s="12">
        <f t="shared" si="8"/>
        <v>3724.189717999991</v>
      </c>
      <c r="N65" s="12">
        <f t="shared" si="9"/>
        <v>44690.276615999894</v>
      </c>
      <c r="O65" s="13">
        <f t="shared" si="10"/>
        <v>774.80375558201843</v>
      </c>
      <c r="P65" s="12">
        <f t="shared" si="11"/>
        <v>1549.6075111640369</v>
      </c>
      <c r="Q65" s="12">
        <f t="shared" si="12"/>
        <v>3357.4829408554128</v>
      </c>
      <c r="R65" s="12">
        <f t="shared" si="13"/>
        <v>40289.795290264956</v>
      </c>
      <c r="S65" s="13">
        <f t="shared" si="29"/>
        <v>694.05466858183047</v>
      </c>
      <c r="T65" s="12">
        <f t="shared" si="30"/>
        <v>1388.1093371636609</v>
      </c>
      <c r="U65" s="12">
        <f t="shared" si="31"/>
        <v>3007.5702305212653</v>
      </c>
      <c r="V65" s="12">
        <f t="shared" si="32"/>
        <v>36090.842766255184</v>
      </c>
      <c r="W65" s="13">
        <f t="shared" si="33"/>
        <v>616.66948329555032</v>
      </c>
      <c r="X65" s="12">
        <f t="shared" si="34"/>
        <v>1233.3389665911006</v>
      </c>
      <c r="Y65" s="12">
        <f t="shared" si="35"/>
        <v>2672.2344276140516</v>
      </c>
      <c r="Z65" s="12">
        <f t="shared" si="36"/>
        <v>32066.813131368617</v>
      </c>
      <c r="AA65" s="13">
        <f t="shared" si="37"/>
        <v>544.84213589652063</v>
      </c>
      <c r="AB65" s="12">
        <f t="shared" si="38"/>
        <v>1089.6842717930413</v>
      </c>
      <c r="AC65" s="12">
        <f t="shared" si="39"/>
        <v>2360.9825888849227</v>
      </c>
      <c r="AD65" s="12">
        <f t="shared" si="40"/>
        <v>28331.791066619073</v>
      </c>
      <c r="AE65" s="13">
        <f t="shared" si="41"/>
        <v>510.34905877456924</v>
      </c>
      <c r="AF65" s="12">
        <f t="shared" si="42"/>
        <v>1020.6981175491385</v>
      </c>
      <c r="AG65" s="12">
        <f t="shared" si="43"/>
        <v>2211.5125880231335</v>
      </c>
      <c r="AH65" s="12">
        <f t="shared" si="44"/>
        <v>26538.151056277602</v>
      </c>
      <c r="AI65" s="13">
        <f t="shared" si="45"/>
        <v>477.92062619247361</v>
      </c>
      <c r="AJ65" s="12">
        <f t="shared" si="46"/>
        <v>955.84125238494721</v>
      </c>
      <c r="AK65" s="12">
        <f t="shared" si="47"/>
        <v>2070.9893801673857</v>
      </c>
      <c r="AL65" s="12">
        <f t="shared" si="48"/>
        <v>24851.872562008626</v>
      </c>
    </row>
    <row r="66" spans="1:38" ht="11.5" thickTop="1" thickBot="1" x14ac:dyDescent="0.3">
      <c r="A66" s="26">
        <v>687500</v>
      </c>
      <c r="B66" s="27">
        <f t="shared" si="0"/>
        <v>137500</v>
      </c>
      <c r="C66" s="27">
        <f t="shared" si="82"/>
        <v>26710.699999999997</v>
      </c>
      <c r="D66" s="28">
        <f t="shared" si="49"/>
        <v>164210.70000000001</v>
      </c>
      <c r="E66" s="29">
        <f t="shared" si="50"/>
        <v>550000</v>
      </c>
      <c r="F66" s="30">
        <v>30</v>
      </c>
      <c r="G66" s="13">
        <f t="shared" si="2"/>
        <v>931.67052114163243</v>
      </c>
      <c r="H66" s="12">
        <f t="shared" si="3"/>
        <v>1863.3410422832649</v>
      </c>
      <c r="I66" s="12">
        <f t="shared" si="4"/>
        <v>4037.2389249470739</v>
      </c>
      <c r="J66" s="12">
        <f t="shared" si="5"/>
        <v>48446.867099364885</v>
      </c>
      <c r="K66" s="13">
        <f t="shared" si="6"/>
        <v>844.08146081043753</v>
      </c>
      <c r="L66" s="12">
        <f t="shared" si="7"/>
        <v>1688.1629216208751</v>
      </c>
      <c r="M66" s="12">
        <f t="shared" si="8"/>
        <v>3657.6863301785629</v>
      </c>
      <c r="N66" s="12">
        <f t="shared" si="9"/>
        <v>43892.235962142753</v>
      </c>
      <c r="O66" s="13">
        <f t="shared" si="10"/>
        <v>760.96797423233943</v>
      </c>
      <c r="P66" s="12">
        <f t="shared" si="11"/>
        <v>1521.9359484646789</v>
      </c>
      <c r="Q66" s="12">
        <f t="shared" si="12"/>
        <v>3297.5278883401375</v>
      </c>
      <c r="R66" s="12">
        <f t="shared" si="13"/>
        <v>39570.334660081651</v>
      </c>
      <c r="S66" s="13">
        <f t="shared" si="29"/>
        <v>681.66083521429778</v>
      </c>
      <c r="T66" s="12">
        <f t="shared" si="30"/>
        <v>1363.3216704285956</v>
      </c>
      <c r="U66" s="12">
        <f t="shared" si="31"/>
        <v>2953.8636192619574</v>
      </c>
      <c r="V66" s="12">
        <f t="shared" si="32"/>
        <v>35446.363431143487</v>
      </c>
      <c r="W66" s="13">
        <f t="shared" si="33"/>
        <v>605.6575282367013</v>
      </c>
      <c r="X66" s="12">
        <f t="shared" si="34"/>
        <v>1211.3150564734026</v>
      </c>
      <c r="Y66" s="12">
        <f t="shared" si="35"/>
        <v>2624.5159556923722</v>
      </c>
      <c r="Z66" s="12">
        <f t="shared" si="36"/>
        <v>31494.191468308469</v>
      </c>
      <c r="AA66" s="13">
        <f t="shared" si="37"/>
        <v>535.11281204122565</v>
      </c>
      <c r="AB66" s="12">
        <f t="shared" si="38"/>
        <v>1070.2256240824513</v>
      </c>
      <c r="AC66" s="12">
        <f t="shared" si="39"/>
        <v>2318.8221855119778</v>
      </c>
      <c r="AD66" s="12">
        <f t="shared" si="40"/>
        <v>27825.866226143735</v>
      </c>
      <c r="AE66" s="13">
        <f t="shared" si="41"/>
        <v>501.23568272502331</v>
      </c>
      <c r="AF66" s="12">
        <f t="shared" si="42"/>
        <v>1002.4713654500466</v>
      </c>
      <c r="AG66" s="12">
        <f t="shared" si="43"/>
        <v>2172.0212918084344</v>
      </c>
      <c r="AH66" s="12">
        <f t="shared" si="44"/>
        <v>26064.255501701213</v>
      </c>
      <c r="AI66" s="13">
        <f t="shared" si="45"/>
        <v>469.3863292961795</v>
      </c>
      <c r="AJ66" s="12">
        <f t="shared" si="46"/>
        <v>938.77265859235899</v>
      </c>
      <c r="AK66" s="12">
        <f t="shared" si="47"/>
        <v>2034.007426950111</v>
      </c>
      <c r="AL66" s="12">
        <f t="shared" si="48"/>
        <v>24408.089123401332</v>
      </c>
    </row>
    <row r="67" spans="1:38" ht="11.5" thickTop="1" thickBot="1" x14ac:dyDescent="0.3">
      <c r="A67" s="26">
        <v>675000</v>
      </c>
      <c r="B67" s="27">
        <f t="shared" si="0"/>
        <v>135000</v>
      </c>
      <c r="C67" s="27">
        <f t="shared" si="82"/>
        <v>26148.199999999997</v>
      </c>
      <c r="D67" s="28">
        <f t="shared" si="49"/>
        <v>161148.20000000001</v>
      </c>
      <c r="E67" s="29">
        <f t="shared" si="50"/>
        <v>540000</v>
      </c>
      <c r="F67" s="30">
        <v>30</v>
      </c>
      <c r="G67" s="13">
        <f t="shared" si="2"/>
        <v>914.73105712087533</v>
      </c>
      <c r="H67" s="12">
        <f t="shared" si="3"/>
        <v>1829.4621142417507</v>
      </c>
      <c r="I67" s="12">
        <f t="shared" si="4"/>
        <v>3963.8345808571266</v>
      </c>
      <c r="J67" s="12">
        <f t="shared" si="5"/>
        <v>47566.01497028552</v>
      </c>
      <c r="K67" s="13">
        <f t="shared" si="6"/>
        <v>828.73452515933866</v>
      </c>
      <c r="L67" s="12">
        <f t="shared" si="7"/>
        <v>1657.4690503186773</v>
      </c>
      <c r="M67" s="12">
        <f t="shared" si="8"/>
        <v>3591.1829423571344</v>
      </c>
      <c r="N67" s="12">
        <f t="shared" si="9"/>
        <v>43094.195308285613</v>
      </c>
      <c r="O67" s="13">
        <f t="shared" si="10"/>
        <v>747.13219288266066</v>
      </c>
      <c r="P67" s="12">
        <f t="shared" si="11"/>
        <v>1494.2643857653213</v>
      </c>
      <c r="Q67" s="12">
        <f t="shared" si="12"/>
        <v>3237.572835824863</v>
      </c>
      <c r="R67" s="12">
        <f t="shared" si="13"/>
        <v>38850.874029898354</v>
      </c>
      <c r="S67" s="13">
        <f t="shared" si="29"/>
        <v>669.26700184676508</v>
      </c>
      <c r="T67" s="12">
        <f t="shared" si="30"/>
        <v>1338.5340036935302</v>
      </c>
      <c r="U67" s="12">
        <f t="shared" si="31"/>
        <v>2900.1570080026486</v>
      </c>
      <c r="V67" s="12">
        <f t="shared" si="32"/>
        <v>34801.884096031783</v>
      </c>
      <c r="W67" s="13">
        <f t="shared" si="33"/>
        <v>594.64557317785216</v>
      </c>
      <c r="X67" s="12">
        <f t="shared" si="34"/>
        <v>1189.2911463557043</v>
      </c>
      <c r="Y67" s="12">
        <f t="shared" si="35"/>
        <v>2576.7974837706929</v>
      </c>
      <c r="Z67" s="12">
        <f t="shared" si="36"/>
        <v>30921.569805248313</v>
      </c>
      <c r="AA67" s="13">
        <f t="shared" si="37"/>
        <v>525.38348818593056</v>
      </c>
      <c r="AB67" s="12">
        <f t="shared" si="38"/>
        <v>1050.7669763718611</v>
      </c>
      <c r="AC67" s="12">
        <f t="shared" si="39"/>
        <v>2276.6617821390323</v>
      </c>
      <c r="AD67" s="12">
        <f t="shared" si="40"/>
        <v>27319.94138566839</v>
      </c>
      <c r="AE67" s="13">
        <f t="shared" si="41"/>
        <v>492.12230667547749</v>
      </c>
      <c r="AF67" s="12">
        <f t="shared" si="42"/>
        <v>984.24461335095498</v>
      </c>
      <c r="AG67" s="12">
        <f t="shared" si="43"/>
        <v>2132.5299955937357</v>
      </c>
      <c r="AH67" s="12">
        <f t="shared" si="44"/>
        <v>25590.359947124831</v>
      </c>
      <c r="AI67" s="13">
        <f t="shared" si="45"/>
        <v>460.85203239988539</v>
      </c>
      <c r="AJ67" s="12">
        <f t="shared" si="46"/>
        <v>921.70406479977078</v>
      </c>
      <c r="AK67" s="12">
        <f t="shared" si="47"/>
        <v>1997.0254737328364</v>
      </c>
      <c r="AL67" s="12">
        <f t="shared" si="48"/>
        <v>23964.305684794039</v>
      </c>
    </row>
    <row r="68" spans="1:38" ht="11.5" thickTop="1" thickBot="1" x14ac:dyDescent="0.3">
      <c r="A68" s="26">
        <v>662500</v>
      </c>
      <c r="B68" s="27">
        <f t="shared" si="0"/>
        <v>132500</v>
      </c>
      <c r="C68" s="27">
        <f t="shared" si="82"/>
        <v>25585.699999999997</v>
      </c>
      <c r="D68" s="28">
        <f t="shared" si="49"/>
        <v>158085.70000000001</v>
      </c>
      <c r="E68" s="29">
        <f t="shared" si="50"/>
        <v>530000</v>
      </c>
      <c r="F68" s="30">
        <v>30</v>
      </c>
      <c r="G68" s="13">
        <f t="shared" si="2"/>
        <v>897.79159310011846</v>
      </c>
      <c r="H68" s="12">
        <f t="shared" si="3"/>
        <v>1795.5831862002369</v>
      </c>
      <c r="I68" s="12">
        <f t="shared" si="4"/>
        <v>3890.4302367671803</v>
      </c>
      <c r="J68" s="12">
        <f t="shared" si="5"/>
        <v>46685.162841206162</v>
      </c>
      <c r="K68" s="13">
        <f t="shared" si="6"/>
        <v>813.38758950824001</v>
      </c>
      <c r="L68" s="12">
        <f t="shared" si="7"/>
        <v>1626.77517901648</v>
      </c>
      <c r="M68" s="12">
        <f t="shared" si="8"/>
        <v>3524.6795545357063</v>
      </c>
      <c r="N68" s="12">
        <f t="shared" si="9"/>
        <v>42296.154654428479</v>
      </c>
      <c r="O68" s="13">
        <f t="shared" si="10"/>
        <v>733.29641153298167</v>
      </c>
      <c r="P68" s="12">
        <f t="shared" si="11"/>
        <v>1466.5928230659633</v>
      </c>
      <c r="Q68" s="12">
        <f t="shared" si="12"/>
        <v>3177.6177833095876</v>
      </c>
      <c r="R68" s="12">
        <f t="shared" si="13"/>
        <v>38131.413399715049</v>
      </c>
      <c r="S68" s="13">
        <f t="shared" si="29"/>
        <v>656.87316847923239</v>
      </c>
      <c r="T68" s="12">
        <f t="shared" si="30"/>
        <v>1313.7463369584648</v>
      </c>
      <c r="U68" s="12">
        <f t="shared" si="31"/>
        <v>2846.4503967433407</v>
      </c>
      <c r="V68" s="12">
        <f t="shared" si="32"/>
        <v>34157.404760920086</v>
      </c>
      <c r="W68" s="13">
        <f t="shared" si="33"/>
        <v>583.63361811900302</v>
      </c>
      <c r="X68" s="12">
        <f t="shared" si="34"/>
        <v>1167.267236238006</v>
      </c>
      <c r="Y68" s="12">
        <f t="shared" si="35"/>
        <v>2529.0790118490131</v>
      </c>
      <c r="Z68" s="12">
        <f t="shared" si="36"/>
        <v>30348.948142188157</v>
      </c>
      <c r="AA68" s="13">
        <f t="shared" si="37"/>
        <v>515.65416433063558</v>
      </c>
      <c r="AB68" s="12">
        <f t="shared" si="38"/>
        <v>1031.3083286612712</v>
      </c>
      <c r="AC68" s="12">
        <f t="shared" si="39"/>
        <v>2234.5013787660878</v>
      </c>
      <c r="AD68" s="12">
        <f t="shared" si="40"/>
        <v>26814.016545193052</v>
      </c>
      <c r="AE68" s="13">
        <f t="shared" si="41"/>
        <v>483.00893062593155</v>
      </c>
      <c r="AF68" s="12">
        <f t="shared" si="42"/>
        <v>966.01786125186311</v>
      </c>
      <c r="AG68" s="12">
        <f t="shared" si="43"/>
        <v>2093.0386993790366</v>
      </c>
      <c r="AH68" s="12">
        <f t="shared" si="44"/>
        <v>25116.464392548442</v>
      </c>
      <c r="AI68" s="13">
        <f t="shared" si="45"/>
        <v>452.31773550359111</v>
      </c>
      <c r="AJ68" s="12">
        <f t="shared" si="46"/>
        <v>904.63547100718222</v>
      </c>
      <c r="AK68" s="12">
        <f t="shared" si="47"/>
        <v>1960.0435205155613</v>
      </c>
      <c r="AL68" s="12">
        <f t="shared" si="48"/>
        <v>23520.522246186738</v>
      </c>
    </row>
    <row r="69" spans="1:38" ht="11.5" thickTop="1" thickBot="1" x14ac:dyDescent="0.3">
      <c r="A69" s="26">
        <v>650000</v>
      </c>
      <c r="B69" s="27">
        <f t="shared" ref="B69:B111" si="83">A69*0.2</f>
        <v>130000</v>
      </c>
      <c r="C69" s="27">
        <f t="shared" si="82"/>
        <v>25023.199999999997</v>
      </c>
      <c r="D69" s="28">
        <f t="shared" si="49"/>
        <v>155023.20000000001</v>
      </c>
      <c r="E69" s="29">
        <f t="shared" si="50"/>
        <v>520000</v>
      </c>
      <c r="F69" s="30">
        <v>30</v>
      </c>
      <c r="G69" s="13">
        <f t="shared" ref="G69:G111" si="84">H69/2</f>
        <v>880.85212907936159</v>
      </c>
      <c r="H69" s="12">
        <f t="shared" ref="H69:H111" si="85">(I69*12)/26</f>
        <v>1761.7042581587232</v>
      </c>
      <c r="I69" s="12">
        <f t="shared" ref="I69:I111" si="86">IF(COUNTA(E69,8%,F69)&lt;3,"-",PMT(0.667%,F69*12,-E69))</f>
        <v>3817.0258926772335</v>
      </c>
      <c r="J69" s="12">
        <f t="shared" ref="J69:J111" si="87">H69*26</f>
        <v>45804.310712126804</v>
      </c>
      <c r="K69" s="13">
        <f t="shared" ref="K69:K111" si="88">L69/2</f>
        <v>798.04065385714102</v>
      </c>
      <c r="L69" s="12">
        <f t="shared" ref="L69:L111" si="89">(M69*12)/26</f>
        <v>1596.081307714282</v>
      </c>
      <c r="M69" s="12">
        <f t="shared" ref="M69:M111" si="90">IF(COUNTA(E69,7%,30)&lt;3,"-",PMT(0.583%,30*12,-E69))</f>
        <v>3458.1761667142778</v>
      </c>
      <c r="N69" s="12">
        <f t="shared" ref="N69:N111" si="91">L69*26</f>
        <v>41498.114000571331</v>
      </c>
      <c r="O69" s="13">
        <f t="shared" ref="O69:O111" si="92">P69/2</f>
        <v>719.46063018330278</v>
      </c>
      <c r="P69" s="12">
        <f t="shared" ref="P69:P111" si="93">(Q69*12)/26</f>
        <v>1438.9212603666056</v>
      </c>
      <c r="Q69" s="12">
        <f t="shared" ref="Q69:Q111" si="94">IF(COUNTA(E69,6%,30)&lt;3,"-",PMT(0.5%,30*12,-E69))</f>
        <v>3117.6627307943122</v>
      </c>
      <c r="R69" s="12">
        <f t="shared" ref="R69:R111" si="95">P69*26</f>
        <v>37411.952769531745</v>
      </c>
      <c r="S69" s="13">
        <f t="shared" si="29"/>
        <v>644.47933511169981</v>
      </c>
      <c r="T69" s="12">
        <f t="shared" si="30"/>
        <v>1288.9586702233996</v>
      </c>
      <c r="U69" s="12">
        <f t="shared" si="31"/>
        <v>2792.7437854840323</v>
      </c>
      <c r="V69" s="12">
        <f t="shared" si="32"/>
        <v>33512.925425808389</v>
      </c>
      <c r="W69" s="13">
        <f t="shared" si="33"/>
        <v>572.62166306015399</v>
      </c>
      <c r="X69" s="12">
        <f t="shared" si="34"/>
        <v>1145.243326120308</v>
      </c>
      <c r="Y69" s="12">
        <f t="shared" si="35"/>
        <v>2481.3605399273338</v>
      </c>
      <c r="Z69" s="12">
        <f t="shared" si="36"/>
        <v>29776.326479128009</v>
      </c>
      <c r="AA69" s="13">
        <f t="shared" si="37"/>
        <v>505.92484047534049</v>
      </c>
      <c r="AB69" s="12">
        <f t="shared" si="38"/>
        <v>1011.849680950681</v>
      </c>
      <c r="AC69" s="12">
        <f t="shared" si="39"/>
        <v>2192.3409753931423</v>
      </c>
      <c r="AD69" s="12">
        <f t="shared" si="40"/>
        <v>26308.091704717706</v>
      </c>
      <c r="AE69" s="13">
        <f t="shared" si="41"/>
        <v>473.89555457638568</v>
      </c>
      <c r="AF69" s="12">
        <f t="shared" si="42"/>
        <v>947.79110915277136</v>
      </c>
      <c r="AG69" s="12">
        <f t="shared" ref="AG69:AG114" si="96">IF(COUNTA(E69,2.5%,30)&lt;3,"-",PMT(0.208%,30*12,-E69))</f>
        <v>2053.547403164338</v>
      </c>
      <c r="AH69" s="12">
        <f t="shared" si="44"/>
        <v>24642.568837972056</v>
      </c>
      <c r="AI69" s="13">
        <f t="shared" ref="AI69:AI111" si="97">AJ69/2</f>
        <v>443.783438607297</v>
      </c>
      <c r="AJ69" s="12">
        <f t="shared" ref="AJ69:AJ111" si="98">(AK69*12)/26</f>
        <v>887.566877214594</v>
      </c>
      <c r="AK69" s="12">
        <f t="shared" ref="AK69:AK114" si="99">IF(COUNTA(E69,2%,30)&lt;3,"-",PMT(0.167%,30*12,-E69))</f>
        <v>1923.0615672982869</v>
      </c>
      <c r="AL69" s="12">
        <f t="shared" ref="AL69:AL111" si="100">AJ69*26</f>
        <v>23076.738807579444</v>
      </c>
    </row>
    <row r="70" spans="1:38" ht="12.75" customHeight="1" thickTop="1" thickBot="1" x14ac:dyDescent="0.3">
      <c r="A70" s="26">
        <v>637500</v>
      </c>
      <c r="B70" s="27">
        <f t="shared" si="83"/>
        <v>127500</v>
      </c>
      <c r="C70" s="27">
        <f t="shared" si="82"/>
        <v>24460.699999999997</v>
      </c>
      <c r="D70" s="28">
        <f t="shared" si="49"/>
        <v>151960.70000000001</v>
      </c>
      <c r="E70" s="29">
        <f t="shared" si="50"/>
        <v>510000</v>
      </c>
      <c r="F70" s="30">
        <v>30</v>
      </c>
      <c r="G70" s="13">
        <f t="shared" si="84"/>
        <v>863.9126650586046</v>
      </c>
      <c r="H70" s="12">
        <f t="shared" si="85"/>
        <v>1727.8253301172092</v>
      </c>
      <c r="I70" s="12">
        <f t="shared" si="86"/>
        <v>3743.6215485872863</v>
      </c>
      <c r="J70" s="12">
        <f t="shared" si="87"/>
        <v>44923.458583047439</v>
      </c>
      <c r="K70" s="13">
        <f t="shared" si="88"/>
        <v>782.69371820604204</v>
      </c>
      <c r="L70" s="12">
        <f t="shared" si="89"/>
        <v>1565.3874364120841</v>
      </c>
      <c r="M70" s="12">
        <f t="shared" si="90"/>
        <v>3391.6727788928488</v>
      </c>
      <c r="N70" s="12">
        <f t="shared" si="91"/>
        <v>40700.073346714184</v>
      </c>
      <c r="O70" s="13">
        <f t="shared" si="92"/>
        <v>705.6248488336239</v>
      </c>
      <c r="P70" s="12">
        <f t="shared" si="93"/>
        <v>1411.2496976672478</v>
      </c>
      <c r="Q70" s="12">
        <f t="shared" si="94"/>
        <v>3057.7076782790368</v>
      </c>
      <c r="R70" s="12">
        <f t="shared" si="95"/>
        <v>36692.49213934844</v>
      </c>
      <c r="S70" s="13">
        <f t="shared" ref="S70:S111" si="101">T70/2</f>
        <v>632.085501744167</v>
      </c>
      <c r="T70" s="12">
        <f t="shared" ref="T70:T111" si="102">(U70*12)/26</f>
        <v>1264.171003488334</v>
      </c>
      <c r="U70" s="12">
        <f t="shared" ref="U70:U111" si="103">IF(COUNTA(E70,5%,30)&lt;3,"-",PMT(0.417%,30*12,-E70))</f>
        <v>2739.0371742247239</v>
      </c>
      <c r="V70" s="12">
        <f t="shared" ref="V70:V111" si="104">T70*26</f>
        <v>32868.446090696685</v>
      </c>
      <c r="W70" s="13">
        <f t="shared" ref="W70:W111" si="105">X70/2</f>
        <v>561.60970800130485</v>
      </c>
      <c r="X70" s="12">
        <f t="shared" ref="X70:X111" si="106">(Y70*12)/26</f>
        <v>1123.2194160026097</v>
      </c>
      <c r="Y70" s="12">
        <f t="shared" ref="Y70:Y111" si="107">IF(COUNTA(E70,4%,30)&lt;3,"-",PMT(0.333%,30*12,-E70))</f>
        <v>2433.6420680056544</v>
      </c>
      <c r="Z70" s="12">
        <f t="shared" ref="Z70:Z111" si="108">X70*26</f>
        <v>29203.704816067853</v>
      </c>
      <c r="AA70" s="13">
        <f t="shared" ref="AA70:AA111" si="109">AB70/2</f>
        <v>496.19551662004557</v>
      </c>
      <c r="AB70" s="12">
        <f t="shared" ref="AB70:AB111" si="110">(AC70*12)/26</f>
        <v>992.39103324009113</v>
      </c>
      <c r="AC70" s="12">
        <f t="shared" ref="AC70:AC111" si="111">IF(COUNTA(E70,3%,30)&lt;3,"-",PMT(0.25%,30*12,-E70))</f>
        <v>2150.1805720201974</v>
      </c>
      <c r="AD70" s="12">
        <f t="shared" ref="AD70:AD111" si="112">AB70*26</f>
        <v>25802.166864242368</v>
      </c>
      <c r="AE70" s="13">
        <f t="shared" ref="AE70:AE111" si="113">AF70/2</f>
        <v>464.7821785268398</v>
      </c>
      <c r="AF70" s="12">
        <f t="shared" ref="AF70:AF111" si="114">(AG70*12)/26</f>
        <v>929.5643570536796</v>
      </c>
      <c r="AG70" s="12">
        <f t="shared" si="96"/>
        <v>2014.0561069496391</v>
      </c>
      <c r="AH70" s="12">
        <f t="shared" ref="AH70:AH111" si="115">AF70*26</f>
        <v>24168.67328339567</v>
      </c>
      <c r="AI70" s="13">
        <f t="shared" si="97"/>
        <v>435.24914171100278</v>
      </c>
      <c r="AJ70" s="12">
        <f t="shared" si="98"/>
        <v>870.49828342200556</v>
      </c>
      <c r="AK70" s="12">
        <f t="shared" si="99"/>
        <v>1886.0796140810119</v>
      </c>
      <c r="AL70" s="12">
        <f t="shared" si="100"/>
        <v>22632.955368972143</v>
      </c>
    </row>
    <row r="71" spans="1:38" ht="12.75" customHeight="1" thickTop="1" thickBot="1" x14ac:dyDescent="0.3">
      <c r="A71" s="26">
        <v>625000</v>
      </c>
      <c r="B71" s="27">
        <f t="shared" si="83"/>
        <v>125000</v>
      </c>
      <c r="C71" s="27">
        <f t="shared" si="82"/>
        <v>23898.199999999997</v>
      </c>
      <c r="D71" s="28">
        <f t="shared" ref="D71:D111" si="116">B71+C71</f>
        <v>148898.20000000001</v>
      </c>
      <c r="E71" s="29">
        <f t="shared" ref="E71:E108" si="117">A71-B71</f>
        <v>500000</v>
      </c>
      <c r="F71" s="30">
        <v>30</v>
      </c>
      <c r="G71" s="13">
        <f t="shared" si="84"/>
        <v>846.97320103784762</v>
      </c>
      <c r="H71" s="12">
        <f t="shared" si="85"/>
        <v>1693.9464020756952</v>
      </c>
      <c r="I71" s="12">
        <f t="shared" si="86"/>
        <v>3670.2172044973395</v>
      </c>
      <c r="J71" s="12">
        <f t="shared" si="87"/>
        <v>44042.606453968074</v>
      </c>
      <c r="K71" s="13">
        <f t="shared" si="88"/>
        <v>767.34678255494339</v>
      </c>
      <c r="L71" s="12">
        <f t="shared" si="89"/>
        <v>1534.6935651098868</v>
      </c>
      <c r="M71" s="12">
        <f t="shared" si="90"/>
        <v>3325.1693910714212</v>
      </c>
      <c r="N71" s="12">
        <f t="shared" si="91"/>
        <v>39902.032692857058</v>
      </c>
      <c r="O71" s="13">
        <f t="shared" si="92"/>
        <v>691.7890674839449</v>
      </c>
      <c r="P71" s="12">
        <f t="shared" si="93"/>
        <v>1383.5781349678898</v>
      </c>
      <c r="Q71" s="12">
        <f t="shared" si="94"/>
        <v>2997.7526257637614</v>
      </c>
      <c r="R71" s="12">
        <f t="shared" si="95"/>
        <v>35973.031509165136</v>
      </c>
      <c r="S71" s="13">
        <f t="shared" si="101"/>
        <v>619.69166837663442</v>
      </c>
      <c r="T71" s="12">
        <f t="shared" si="102"/>
        <v>1239.3833367532688</v>
      </c>
      <c r="U71" s="12">
        <f t="shared" si="103"/>
        <v>2685.3305629654155</v>
      </c>
      <c r="V71" s="12">
        <f t="shared" si="104"/>
        <v>32223.966755584988</v>
      </c>
      <c r="W71" s="13">
        <f t="shared" si="105"/>
        <v>550.59775294245571</v>
      </c>
      <c r="X71" s="12">
        <f t="shared" si="106"/>
        <v>1101.1955058849114</v>
      </c>
      <c r="Y71" s="12">
        <f t="shared" si="107"/>
        <v>2385.9235960839746</v>
      </c>
      <c r="Z71" s="12">
        <f t="shared" si="108"/>
        <v>28631.083153007698</v>
      </c>
      <c r="AA71" s="13">
        <f t="shared" si="109"/>
        <v>486.46619276475059</v>
      </c>
      <c r="AB71" s="12">
        <f t="shared" si="110"/>
        <v>972.93238552950118</v>
      </c>
      <c r="AC71" s="12">
        <f t="shared" si="111"/>
        <v>2108.0201686472524</v>
      </c>
      <c r="AD71" s="12">
        <f t="shared" si="112"/>
        <v>25296.24202376703</v>
      </c>
      <c r="AE71" s="13">
        <f t="shared" si="113"/>
        <v>455.66880247729392</v>
      </c>
      <c r="AF71" s="12">
        <f t="shared" si="114"/>
        <v>911.33760495458785</v>
      </c>
      <c r="AG71" s="12">
        <f t="shared" si="96"/>
        <v>1974.5648107349405</v>
      </c>
      <c r="AH71" s="12">
        <f t="shared" si="115"/>
        <v>23694.777728819285</v>
      </c>
      <c r="AI71" s="13">
        <f t="shared" si="97"/>
        <v>426.71484481470856</v>
      </c>
      <c r="AJ71" s="12">
        <f t="shared" si="98"/>
        <v>853.42968962941711</v>
      </c>
      <c r="AK71" s="12">
        <f t="shared" si="99"/>
        <v>1849.0976608637372</v>
      </c>
      <c r="AL71" s="12">
        <f t="shared" si="100"/>
        <v>22189.171930364846</v>
      </c>
    </row>
    <row r="72" spans="1:38" ht="12.75" customHeight="1" thickTop="1" thickBot="1" x14ac:dyDescent="0.3">
      <c r="A72" s="26">
        <v>612500</v>
      </c>
      <c r="B72" s="27">
        <f t="shared" si="83"/>
        <v>122500</v>
      </c>
      <c r="C72" s="27">
        <f t="shared" si="82"/>
        <v>23335.699999999997</v>
      </c>
      <c r="D72" s="28">
        <f t="shared" si="116"/>
        <v>145835.70000000001</v>
      </c>
      <c r="E72" s="29">
        <f t="shared" si="117"/>
        <v>490000</v>
      </c>
      <c r="F72" s="30">
        <v>30</v>
      </c>
      <c r="G72" s="13">
        <f t="shared" si="84"/>
        <v>830.03373701709074</v>
      </c>
      <c r="H72" s="12">
        <f t="shared" si="85"/>
        <v>1660.0674740341815</v>
      </c>
      <c r="I72" s="12">
        <f t="shared" si="86"/>
        <v>3596.8128604073931</v>
      </c>
      <c r="J72" s="12">
        <f t="shared" si="87"/>
        <v>43161.754324888716</v>
      </c>
      <c r="K72" s="13">
        <f t="shared" si="88"/>
        <v>751.99984690384429</v>
      </c>
      <c r="L72" s="12">
        <f t="shared" si="89"/>
        <v>1503.9996938076886</v>
      </c>
      <c r="M72" s="12">
        <f t="shared" si="90"/>
        <v>3258.6660032499922</v>
      </c>
      <c r="N72" s="12">
        <f t="shared" si="91"/>
        <v>39103.992038999902</v>
      </c>
      <c r="O72" s="13">
        <f t="shared" si="92"/>
        <v>677.95328613426602</v>
      </c>
      <c r="P72" s="12">
        <f t="shared" si="93"/>
        <v>1355.906572268532</v>
      </c>
      <c r="Q72" s="12">
        <f t="shared" si="94"/>
        <v>2937.7975732484861</v>
      </c>
      <c r="R72" s="12">
        <f t="shared" si="95"/>
        <v>35253.570878981831</v>
      </c>
      <c r="S72" s="13">
        <f t="shared" si="101"/>
        <v>607.29783500910162</v>
      </c>
      <c r="T72" s="12">
        <f t="shared" si="102"/>
        <v>1214.5956700182032</v>
      </c>
      <c r="U72" s="12">
        <f t="shared" si="103"/>
        <v>2631.6239517061072</v>
      </c>
      <c r="V72" s="12">
        <f t="shared" si="104"/>
        <v>31579.487420473284</v>
      </c>
      <c r="W72" s="13">
        <f t="shared" si="105"/>
        <v>539.58579788360657</v>
      </c>
      <c r="X72" s="12">
        <f t="shared" si="106"/>
        <v>1079.1715957672131</v>
      </c>
      <c r="Y72" s="12">
        <f t="shared" si="107"/>
        <v>2338.2051241622953</v>
      </c>
      <c r="Z72" s="12">
        <f t="shared" si="108"/>
        <v>28058.461489947542</v>
      </c>
      <c r="AA72" s="13">
        <f t="shared" si="109"/>
        <v>476.73686890945555</v>
      </c>
      <c r="AB72" s="12">
        <f t="shared" si="110"/>
        <v>953.4737378189111</v>
      </c>
      <c r="AC72" s="12">
        <f t="shared" si="111"/>
        <v>2065.8597652743074</v>
      </c>
      <c r="AD72" s="12">
        <f t="shared" si="112"/>
        <v>24790.317183291689</v>
      </c>
      <c r="AE72" s="13">
        <f t="shared" si="113"/>
        <v>446.55542642774805</v>
      </c>
      <c r="AF72" s="12">
        <f t="shared" si="114"/>
        <v>893.11085285549609</v>
      </c>
      <c r="AG72" s="12">
        <f t="shared" si="96"/>
        <v>1935.0735145202416</v>
      </c>
      <c r="AH72" s="12">
        <f t="shared" si="115"/>
        <v>23220.882174242899</v>
      </c>
      <c r="AI72" s="13">
        <f t="shared" si="97"/>
        <v>418.18054791841439</v>
      </c>
      <c r="AJ72" s="12">
        <f t="shared" si="98"/>
        <v>836.36109583682878</v>
      </c>
      <c r="AK72" s="12">
        <f t="shared" si="99"/>
        <v>1812.1157076464624</v>
      </c>
      <c r="AL72" s="12">
        <f t="shared" si="100"/>
        <v>21745.388491757549</v>
      </c>
    </row>
    <row r="73" spans="1:38" ht="12.75" customHeight="1" thickTop="1" thickBot="1" x14ac:dyDescent="0.3">
      <c r="A73" s="26">
        <v>600000</v>
      </c>
      <c r="B73" s="27">
        <f t="shared" si="83"/>
        <v>120000</v>
      </c>
      <c r="C73" s="27">
        <f t="shared" si="82"/>
        <v>22773.199999999997</v>
      </c>
      <c r="D73" s="28">
        <f t="shared" si="116"/>
        <v>142773.20000000001</v>
      </c>
      <c r="E73" s="29">
        <f t="shared" si="117"/>
        <v>480000</v>
      </c>
      <c r="F73" s="30">
        <v>30</v>
      </c>
      <c r="G73" s="13">
        <f t="shared" si="84"/>
        <v>813.09427299633376</v>
      </c>
      <c r="H73" s="12">
        <f t="shared" si="85"/>
        <v>1626.1885459926675</v>
      </c>
      <c r="I73" s="12">
        <f t="shared" si="86"/>
        <v>3523.4085163174464</v>
      </c>
      <c r="J73" s="12">
        <f t="shared" si="87"/>
        <v>42280.902195809358</v>
      </c>
      <c r="K73" s="13">
        <f t="shared" si="88"/>
        <v>736.65291125274541</v>
      </c>
      <c r="L73" s="12">
        <f t="shared" si="89"/>
        <v>1473.3058225054908</v>
      </c>
      <c r="M73" s="12">
        <f t="shared" si="90"/>
        <v>3192.1626154285636</v>
      </c>
      <c r="N73" s="12">
        <f t="shared" si="91"/>
        <v>38305.951385142762</v>
      </c>
      <c r="O73" s="13">
        <f t="shared" si="92"/>
        <v>664.11750478458703</v>
      </c>
      <c r="P73" s="12">
        <f t="shared" si="93"/>
        <v>1328.2350095691741</v>
      </c>
      <c r="Q73" s="12">
        <f t="shared" si="94"/>
        <v>2877.8425207332107</v>
      </c>
      <c r="R73" s="12">
        <f t="shared" si="95"/>
        <v>34534.110248798526</v>
      </c>
      <c r="S73" s="13">
        <f t="shared" si="101"/>
        <v>594.90400164156904</v>
      </c>
      <c r="T73" s="12">
        <f t="shared" si="102"/>
        <v>1189.8080032831381</v>
      </c>
      <c r="U73" s="12">
        <f t="shared" si="103"/>
        <v>2577.9173404467988</v>
      </c>
      <c r="V73" s="12">
        <f t="shared" si="104"/>
        <v>30935.008085361591</v>
      </c>
      <c r="W73" s="13">
        <f t="shared" si="105"/>
        <v>528.57384282475743</v>
      </c>
      <c r="X73" s="12">
        <f t="shared" si="106"/>
        <v>1057.1476856495149</v>
      </c>
      <c r="Y73" s="12">
        <f t="shared" si="107"/>
        <v>2290.4866522406155</v>
      </c>
      <c r="Z73" s="12">
        <f t="shared" si="108"/>
        <v>27485.839826887386</v>
      </c>
      <c r="AA73" s="13">
        <f t="shared" si="109"/>
        <v>467.00754505416052</v>
      </c>
      <c r="AB73" s="12">
        <f t="shared" si="110"/>
        <v>934.01509010832103</v>
      </c>
      <c r="AC73" s="12">
        <f t="shared" si="111"/>
        <v>2023.6993619013622</v>
      </c>
      <c r="AD73" s="12">
        <f t="shared" si="112"/>
        <v>24284.392342816347</v>
      </c>
      <c r="AE73" s="13">
        <f t="shared" si="113"/>
        <v>437.44205037820223</v>
      </c>
      <c r="AF73" s="12">
        <f t="shared" si="114"/>
        <v>874.88410075640445</v>
      </c>
      <c r="AG73" s="12">
        <f t="shared" si="96"/>
        <v>1895.5822183055429</v>
      </c>
      <c r="AH73" s="12">
        <f t="shared" si="115"/>
        <v>22746.986619666517</v>
      </c>
      <c r="AI73" s="13">
        <f t="shared" si="97"/>
        <v>409.64625102212028</v>
      </c>
      <c r="AJ73" s="12">
        <f t="shared" si="98"/>
        <v>819.29250204424056</v>
      </c>
      <c r="AK73" s="12">
        <f t="shared" si="99"/>
        <v>1775.1337544291878</v>
      </c>
      <c r="AL73" s="12">
        <f t="shared" si="100"/>
        <v>21301.605053150255</v>
      </c>
    </row>
    <row r="74" spans="1:38" s="15" customFormat="1" ht="11.5" thickTop="1" thickBot="1" x14ac:dyDescent="0.3">
      <c r="A74" s="26">
        <v>590000</v>
      </c>
      <c r="B74" s="27">
        <f t="shared" si="83"/>
        <v>118000</v>
      </c>
      <c r="C74" s="27">
        <f t="shared" si="82"/>
        <v>22323.199999999997</v>
      </c>
      <c r="D74" s="28">
        <f t="shared" si="116"/>
        <v>140323.20000000001</v>
      </c>
      <c r="E74" s="29">
        <f t="shared" si="117"/>
        <v>472000</v>
      </c>
      <c r="F74" s="30">
        <v>30</v>
      </c>
      <c r="G74" s="13">
        <f t="shared" si="84"/>
        <v>799.54270177972819</v>
      </c>
      <c r="H74" s="12">
        <f t="shared" si="85"/>
        <v>1599.0854035594564</v>
      </c>
      <c r="I74" s="12">
        <f t="shared" si="86"/>
        <v>3464.6850410454886</v>
      </c>
      <c r="J74" s="12">
        <f t="shared" si="87"/>
        <v>41576.220492545865</v>
      </c>
      <c r="K74" s="13">
        <f t="shared" si="88"/>
        <v>724.3753627318664</v>
      </c>
      <c r="L74" s="12">
        <f t="shared" si="89"/>
        <v>1448.7507254637328</v>
      </c>
      <c r="M74" s="12">
        <f t="shared" si="90"/>
        <v>3138.9599051714213</v>
      </c>
      <c r="N74" s="12">
        <f t="shared" si="91"/>
        <v>37667.518862057055</v>
      </c>
      <c r="O74" s="13">
        <f t="shared" si="92"/>
        <v>653.04887970484401</v>
      </c>
      <c r="P74" s="12">
        <f t="shared" si="93"/>
        <v>1306.097759409688</v>
      </c>
      <c r="Q74" s="12">
        <f t="shared" si="94"/>
        <v>2829.8784787209911</v>
      </c>
      <c r="R74" s="12">
        <f t="shared" si="95"/>
        <v>33958.541744651891</v>
      </c>
      <c r="S74" s="13">
        <f t="shared" si="101"/>
        <v>584.98893494754293</v>
      </c>
      <c r="T74" s="12">
        <f t="shared" si="102"/>
        <v>1169.9778698950859</v>
      </c>
      <c r="U74" s="12">
        <f t="shared" si="103"/>
        <v>2534.9520514393525</v>
      </c>
      <c r="V74" s="12">
        <f t="shared" si="104"/>
        <v>30419.424617272234</v>
      </c>
      <c r="W74" s="13">
        <f t="shared" si="105"/>
        <v>519.76427877767821</v>
      </c>
      <c r="X74" s="12">
        <f t="shared" si="106"/>
        <v>1039.5285575553564</v>
      </c>
      <c r="Y74" s="12">
        <f t="shared" si="107"/>
        <v>2252.3118747032722</v>
      </c>
      <c r="Z74" s="12">
        <f t="shared" si="108"/>
        <v>27027.742496439267</v>
      </c>
      <c r="AA74" s="13">
        <f t="shared" si="109"/>
        <v>459.2240859699246</v>
      </c>
      <c r="AB74" s="12">
        <f t="shared" si="110"/>
        <v>918.4481719398492</v>
      </c>
      <c r="AC74" s="12">
        <f t="shared" si="111"/>
        <v>1989.9710392030065</v>
      </c>
      <c r="AD74" s="12">
        <f t="shared" si="112"/>
        <v>23879.652470436078</v>
      </c>
      <c r="AE74" s="13">
        <f t="shared" si="113"/>
        <v>430.15134953856551</v>
      </c>
      <c r="AF74" s="12">
        <f t="shared" si="114"/>
        <v>860.30269907713102</v>
      </c>
      <c r="AG74" s="12">
        <f t="shared" si="96"/>
        <v>1863.9891813337838</v>
      </c>
      <c r="AH74" s="12">
        <f t="shared" si="115"/>
        <v>22367.870176005406</v>
      </c>
      <c r="AI74" s="13">
        <f t="shared" si="97"/>
        <v>402.81881350508496</v>
      </c>
      <c r="AJ74" s="12">
        <f t="shared" si="98"/>
        <v>805.63762701016992</v>
      </c>
      <c r="AK74" s="12">
        <f t="shared" si="99"/>
        <v>1745.548191855368</v>
      </c>
      <c r="AL74" s="12">
        <f t="shared" si="100"/>
        <v>20946.578302264417</v>
      </c>
    </row>
    <row r="75" spans="1:38" s="15" customFormat="1" ht="11.5" thickTop="1" thickBot="1" x14ac:dyDescent="0.3">
      <c r="A75" s="26">
        <v>580000</v>
      </c>
      <c r="B75" s="27">
        <f t="shared" si="83"/>
        <v>116000</v>
      </c>
      <c r="C75" s="27">
        <f t="shared" si="82"/>
        <v>21873.199999999997</v>
      </c>
      <c r="D75" s="28">
        <f t="shared" si="116"/>
        <v>137873.20000000001</v>
      </c>
      <c r="E75" s="29">
        <f t="shared" si="117"/>
        <v>464000</v>
      </c>
      <c r="F75" s="30">
        <v>30</v>
      </c>
      <c r="G75" s="13">
        <f t="shared" si="84"/>
        <v>785.99113056312262</v>
      </c>
      <c r="H75" s="12">
        <f t="shared" si="85"/>
        <v>1571.9822611262452</v>
      </c>
      <c r="I75" s="12">
        <f t="shared" si="86"/>
        <v>3405.9615657735312</v>
      </c>
      <c r="J75" s="12">
        <f t="shared" si="87"/>
        <v>40871.538789282378</v>
      </c>
      <c r="K75" s="13">
        <f t="shared" si="88"/>
        <v>712.09781421098728</v>
      </c>
      <c r="L75" s="12">
        <f t="shared" si="89"/>
        <v>1424.1956284219746</v>
      </c>
      <c r="M75" s="12">
        <f t="shared" si="90"/>
        <v>3085.7571949142784</v>
      </c>
      <c r="N75" s="12">
        <f t="shared" si="91"/>
        <v>37029.086338971341</v>
      </c>
      <c r="O75" s="13">
        <f t="shared" si="92"/>
        <v>641.980254625101</v>
      </c>
      <c r="P75" s="12">
        <f t="shared" si="93"/>
        <v>1283.960509250202</v>
      </c>
      <c r="Q75" s="12">
        <f t="shared" si="94"/>
        <v>2781.9144367087711</v>
      </c>
      <c r="R75" s="12">
        <f t="shared" si="95"/>
        <v>33382.973240505249</v>
      </c>
      <c r="S75" s="13">
        <f t="shared" si="101"/>
        <v>575.07386825351671</v>
      </c>
      <c r="T75" s="12">
        <f t="shared" si="102"/>
        <v>1150.1477365070334</v>
      </c>
      <c r="U75" s="12">
        <f t="shared" si="103"/>
        <v>2491.9867624319058</v>
      </c>
      <c r="V75" s="12">
        <f t="shared" si="104"/>
        <v>29903.84114918287</v>
      </c>
      <c r="W75" s="13">
        <f t="shared" si="105"/>
        <v>510.95471473059882</v>
      </c>
      <c r="X75" s="12">
        <f t="shared" si="106"/>
        <v>1021.9094294611976</v>
      </c>
      <c r="Y75" s="12">
        <f t="shared" si="107"/>
        <v>2214.1370971659285</v>
      </c>
      <c r="Z75" s="12">
        <f t="shared" si="108"/>
        <v>26569.64516599114</v>
      </c>
      <c r="AA75" s="13">
        <f t="shared" si="109"/>
        <v>451.44062688568857</v>
      </c>
      <c r="AB75" s="12">
        <f t="shared" si="110"/>
        <v>902.88125377137715</v>
      </c>
      <c r="AC75" s="12">
        <f t="shared" si="111"/>
        <v>1956.2427165046504</v>
      </c>
      <c r="AD75" s="12">
        <f t="shared" si="112"/>
        <v>23474.912598055806</v>
      </c>
      <c r="AE75" s="13">
        <f t="shared" si="113"/>
        <v>422.86064869892874</v>
      </c>
      <c r="AF75" s="12">
        <f t="shared" si="114"/>
        <v>845.72129739785748</v>
      </c>
      <c r="AG75" s="12">
        <f t="shared" si="96"/>
        <v>1832.3961443620246</v>
      </c>
      <c r="AH75" s="12">
        <f t="shared" si="115"/>
        <v>21988.753732344296</v>
      </c>
      <c r="AI75" s="13">
        <f t="shared" si="97"/>
        <v>395.99137598804958</v>
      </c>
      <c r="AJ75" s="12">
        <f t="shared" si="98"/>
        <v>791.98275197609917</v>
      </c>
      <c r="AK75" s="12">
        <f t="shared" si="99"/>
        <v>1715.9626292815483</v>
      </c>
      <c r="AL75" s="12">
        <f t="shared" si="100"/>
        <v>20591.551551378579</v>
      </c>
    </row>
    <row r="76" spans="1:38" s="16" customFormat="1" ht="11.5" thickTop="1" thickBot="1" x14ac:dyDescent="0.3">
      <c r="A76" s="26">
        <v>570000</v>
      </c>
      <c r="B76" s="27">
        <f t="shared" si="83"/>
        <v>114000</v>
      </c>
      <c r="C76" s="27">
        <f t="shared" si="82"/>
        <v>21423.199999999997</v>
      </c>
      <c r="D76" s="28">
        <f t="shared" si="116"/>
        <v>135423.20000000001</v>
      </c>
      <c r="E76" s="29">
        <f t="shared" si="117"/>
        <v>456000</v>
      </c>
      <c r="F76" s="30">
        <v>30</v>
      </c>
      <c r="G76" s="13">
        <f t="shared" si="84"/>
        <v>772.43955934651706</v>
      </c>
      <c r="H76" s="12">
        <f t="shared" si="85"/>
        <v>1544.8791186930341</v>
      </c>
      <c r="I76" s="12">
        <f t="shared" si="86"/>
        <v>3347.2380905015739</v>
      </c>
      <c r="J76" s="12">
        <f t="shared" si="87"/>
        <v>40166.857086018885</v>
      </c>
      <c r="K76" s="13">
        <f t="shared" si="88"/>
        <v>699.82026569010827</v>
      </c>
      <c r="L76" s="12">
        <f t="shared" si="89"/>
        <v>1399.6405313802165</v>
      </c>
      <c r="M76" s="12">
        <f t="shared" si="90"/>
        <v>3032.5544846571356</v>
      </c>
      <c r="N76" s="12">
        <f t="shared" si="91"/>
        <v>36390.653815885627</v>
      </c>
      <c r="O76" s="13">
        <f t="shared" si="92"/>
        <v>630.91162954535798</v>
      </c>
      <c r="P76" s="12">
        <f t="shared" si="93"/>
        <v>1261.823259090716</v>
      </c>
      <c r="Q76" s="12">
        <f t="shared" si="94"/>
        <v>2733.950394696551</v>
      </c>
      <c r="R76" s="12">
        <f t="shared" si="95"/>
        <v>32807.404736358614</v>
      </c>
      <c r="S76" s="13">
        <f t="shared" si="101"/>
        <v>565.15880155949048</v>
      </c>
      <c r="T76" s="12">
        <f t="shared" si="102"/>
        <v>1130.317603118981</v>
      </c>
      <c r="U76" s="12">
        <f t="shared" si="103"/>
        <v>2449.0214734244587</v>
      </c>
      <c r="V76" s="12">
        <f t="shared" si="104"/>
        <v>29388.257681093506</v>
      </c>
      <c r="W76" s="13">
        <f t="shared" si="105"/>
        <v>502.14515068351972</v>
      </c>
      <c r="X76" s="12">
        <f t="shared" si="106"/>
        <v>1004.2903013670394</v>
      </c>
      <c r="Y76" s="12">
        <f t="shared" si="107"/>
        <v>2175.9623196285852</v>
      </c>
      <c r="Z76" s="12">
        <f t="shared" si="108"/>
        <v>26111.547835543024</v>
      </c>
      <c r="AA76" s="13">
        <f t="shared" si="109"/>
        <v>443.65716780145254</v>
      </c>
      <c r="AB76" s="12">
        <f t="shared" si="110"/>
        <v>887.31433560290509</v>
      </c>
      <c r="AC76" s="12">
        <f t="shared" si="111"/>
        <v>1922.5143938062943</v>
      </c>
      <c r="AD76" s="12">
        <f t="shared" si="112"/>
        <v>23070.172725675533</v>
      </c>
      <c r="AE76" s="13">
        <f t="shared" si="113"/>
        <v>415.56994785929209</v>
      </c>
      <c r="AF76" s="12">
        <f t="shared" si="114"/>
        <v>831.13989571858417</v>
      </c>
      <c r="AG76" s="12">
        <f t="shared" si="96"/>
        <v>1800.8031073902657</v>
      </c>
      <c r="AH76" s="12">
        <f t="shared" si="115"/>
        <v>21609.637288683189</v>
      </c>
      <c r="AI76" s="13">
        <f t="shared" si="97"/>
        <v>389.16393847101426</v>
      </c>
      <c r="AJ76" s="12">
        <f t="shared" si="98"/>
        <v>778.32787694202852</v>
      </c>
      <c r="AK76" s="12">
        <f t="shared" si="99"/>
        <v>1686.3770667077285</v>
      </c>
      <c r="AL76" s="12">
        <f t="shared" si="100"/>
        <v>20236.524800492742</v>
      </c>
    </row>
    <row r="77" spans="1:38" s="16" customFormat="1" ht="11.5" thickTop="1" thickBot="1" x14ac:dyDescent="0.3">
      <c r="A77" s="26">
        <v>560000</v>
      </c>
      <c r="B77" s="27">
        <f t="shared" si="83"/>
        <v>112000</v>
      </c>
      <c r="C77" s="27">
        <f t="shared" si="82"/>
        <v>20973.199999999997</v>
      </c>
      <c r="D77" s="28">
        <f t="shared" si="116"/>
        <v>132973.20000000001</v>
      </c>
      <c r="E77" s="29">
        <f t="shared" si="117"/>
        <v>448000</v>
      </c>
      <c r="F77" s="30">
        <v>30</v>
      </c>
      <c r="G77" s="13">
        <f t="shared" si="84"/>
        <v>758.88798812991149</v>
      </c>
      <c r="H77" s="12">
        <f t="shared" si="85"/>
        <v>1517.775976259823</v>
      </c>
      <c r="I77" s="12">
        <f t="shared" si="86"/>
        <v>3288.5146152296165</v>
      </c>
      <c r="J77" s="12">
        <f t="shared" si="87"/>
        <v>39462.175382755398</v>
      </c>
      <c r="K77" s="13">
        <f t="shared" si="88"/>
        <v>687.54271716922915</v>
      </c>
      <c r="L77" s="12">
        <f t="shared" si="89"/>
        <v>1375.0854343384583</v>
      </c>
      <c r="M77" s="12">
        <f t="shared" si="90"/>
        <v>2979.3517743999928</v>
      </c>
      <c r="N77" s="12">
        <f t="shared" si="91"/>
        <v>35752.221292799913</v>
      </c>
      <c r="O77" s="13">
        <f t="shared" si="92"/>
        <v>619.84300446561463</v>
      </c>
      <c r="P77" s="12">
        <f t="shared" si="93"/>
        <v>1239.6860089312293</v>
      </c>
      <c r="Q77" s="12">
        <f t="shared" si="94"/>
        <v>2685.9863526843301</v>
      </c>
      <c r="R77" s="12">
        <f t="shared" si="95"/>
        <v>32231.836232211961</v>
      </c>
      <c r="S77" s="13">
        <f t="shared" si="101"/>
        <v>555.24373486546438</v>
      </c>
      <c r="T77" s="12">
        <f t="shared" si="102"/>
        <v>1110.4874697309288</v>
      </c>
      <c r="U77" s="12">
        <f t="shared" si="103"/>
        <v>2406.0561844170124</v>
      </c>
      <c r="V77" s="12">
        <f t="shared" si="104"/>
        <v>28872.674213004146</v>
      </c>
      <c r="W77" s="13">
        <f t="shared" si="105"/>
        <v>493.33558663644027</v>
      </c>
      <c r="X77" s="12">
        <f t="shared" si="106"/>
        <v>986.67117327288054</v>
      </c>
      <c r="Y77" s="12">
        <f t="shared" si="107"/>
        <v>2137.787542091241</v>
      </c>
      <c r="Z77" s="12">
        <f t="shared" si="108"/>
        <v>25653.450505094894</v>
      </c>
      <c r="AA77" s="13">
        <f t="shared" si="109"/>
        <v>435.87370871721646</v>
      </c>
      <c r="AB77" s="12">
        <f t="shared" si="110"/>
        <v>871.74741743443292</v>
      </c>
      <c r="AC77" s="12">
        <f t="shared" si="111"/>
        <v>1888.7860711079381</v>
      </c>
      <c r="AD77" s="12">
        <f t="shared" si="112"/>
        <v>22665.432853295257</v>
      </c>
      <c r="AE77" s="13">
        <f t="shared" si="113"/>
        <v>408.27924701965537</v>
      </c>
      <c r="AF77" s="12">
        <f t="shared" si="114"/>
        <v>816.55849403931074</v>
      </c>
      <c r="AG77" s="12">
        <f t="shared" si="96"/>
        <v>1769.2100704185066</v>
      </c>
      <c r="AH77" s="12">
        <f t="shared" si="115"/>
        <v>21230.520845022078</v>
      </c>
      <c r="AI77" s="13">
        <f t="shared" si="97"/>
        <v>382.33650095397894</v>
      </c>
      <c r="AJ77" s="12">
        <f t="shared" si="98"/>
        <v>764.67300190795788</v>
      </c>
      <c r="AK77" s="12">
        <f t="shared" si="99"/>
        <v>1656.7915041339086</v>
      </c>
      <c r="AL77" s="12">
        <f t="shared" si="100"/>
        <v>19881.498049606904</v>
      </c>
    </row>
    <row r="78" spans="1:38" s="16" customFormat="1" ht="11.5" thickTop="1" thickBot="1" x14ac:dyDescent="0.3">
      <c r="A78" s="26">
        <v>550000</v>
      </c>
      <c r="B78" s="27">
        <f t="shared" si="83"/>
        <v>110000</v>
      </c>
      <c r="C78" s="27">
        <f t="shared" si="82"/>
        <v>20523.199999999997</v>
      </c>
      <c r="D78" s="28">
        <f t="shared" si="116"/>
        <v>130523.2</v>
      </c>
      <c r="E78" s="29">
        <f t="shared" si="117"/>
        <v>440000</v>
      </c>
      <c r="F78" s="30">
        <v>30</v>
      </c>
      <c r="G78" s="13">
        <f t="shared" si="84"/>
        <v>745.33641691330581</v>
      </c>
      <c r="H78" s="12">
        <f t="shared" si="85"/>
        <v>1490.6728338266116</v>
      </c>
      <c r="I78" s="12">
        <f t="shared" si="86"/>
        <v>3229.7911399576587</v>
      </c>
      <c r="J78" s="12">
        <f t="shared" si="87"/>
        <v>38757.493679491905</v>
      </c>
      <c r="K78" s="13">
        <f t="shared" si="88"/>
        <v>675.26516864835003</v>
      </c>
      <c r="L78" s="12">
        <f t="shared" si="89"/>
        <v>1350.5303372967001</v>
      </c>
      <c r="M78" s="12">
        <f t="shared" si="90"/>
        <v>2926.14906414285</v>
      </c>
      <c r="N78" s="12">
        <f t="shared" si="91"/>
        <v>35113.7887697142</v>
      </c>
      <c r="O78" s="13">
        <f t="shared" si="92"/>
        <v>608.77437938587161</v>
      </c>
      <c r="P78" s="12">
        <f t="shared" si="93"/>
        <v>1217.5487587717432</v>
      </c>
      <c r="Q78" s="12">
        <f t="shared" si="94"/>
        <v>2638.0223106721101</v>
      </c>
      <c r="R78" s="12">
        <f t="shared" si="95"/>
        <v>31656.267728065322</v>
      </c>
      <c r="S78" s="13">
        <f t="shared" si="101"/>
        <v>545.32866817143827</v>
      </c>
      <c r="T78" s="12">
        <f t="shared" si="102"/>
        <v>1090.6573363428765</v>
      </c>
      <c r="U78" s="12">
        <f t="shared" si="103"/>
        <v>2363.0908954095657</v>
      </c>
      <c r="V78" s="12">
        <f t="shared" si="104"/>
        <v>28357.090744914789</v>
      </c>
      <c r="W78" s="13">
        <f t="shared" si="105"/>
        <v>484.52602258936099</v>
      </c>
      <c r="X78" s="12">
        <f t="shared" si="106"/>
        <v>969.05204517872198</v>
      </c>
      <c r="Y78" s="12">
        <f t="shared" si="107"/>
        <v>2099.6127645538977</v>
      </c>
      <c r="Z78" s="12">
        <f t="shared" si="108"/>
        <v>25195.353174646771</v>
      </c>
      <c r="AA78" s="13">
        <f t="shared" si="109"/>
        <v>428.09024963298054</v>
      </c>
      <c r="AB78" s="12">
        <f t="shared" si="110"/>
        <v>856.18049926596109</v>
      </c>
      <c r="AC78" s="12">
        <f t="shared" si="111"/>
        <v>1855.0577484095822</v>
      </c>
      <c r="AD78" s="12">
        <f t="shared" si="112"/>
        <v>22260.692980914988</v>
      </c>
      <c r="AE78" s="13">
        <f t="shared" si="113"/>
        <v>400.98854618001866</v>
      </c>
      <c r="AF78" s="12">
        <f t="shared" si="114"/>
        <v>801.97709236003732</v>
      </c>
      <c r="AG78" s="12">
        <f t="shared" si="96"/>
        <v>1737.6170334467477</v>
      </c>
      <c r="AH78" s="12">
        <f t="shared" si="115"/>
        <v>20851.404401360971</v>
      </c>
      <c r="AI78" s="13">
        <f t="shared" si="97"/>
        <v>375.50906343694351</v>
      </c>
      <c r="AJ78" s="12">
        <f t="shared" si="98"/>
        <v>751.01812687388701</v>
      </c>
      <c r="AK78" s="12">
        <f t="shared" si="99"/>
        <v>1627.2059415600886</v>
      </c>
      <c r="AL78" s="12">
        <f t="shared" si="100"/>
        <v>19526.471298721062</v>
      </c>
    </row>
    <row r="79" spans="1:38" s="16" customFormat="1" ht="11.5" thickTop="1" thickBot="1" x14ac:dyDescent="0.3">
      <c r="A79" s="26">
        <v>540000</v>
      </c>
      <c r="B79" s="27">
        <f t="shared" si="83"/>
        <v>108000</v>
      </c>
      <c r="C79" s="27">
        <f t="shared" si="82"/>
        <v>20073.199999999997</v>
      </c>
      <c r="D79" s="28">
        <f t="shared" si="116"/>
        <v>128073.2</v>
      </c>
      <c r="E79" s="29">
        <f t="shared" si="117"/>
        <v>432000</v>
      </c>
      <c r="F79" s="30">
        <v>30</v>
      </c>
      <c r="G79" s="13">
        <f t="shared" si="84"/>
        <v>731.78484569670036</v>
      </c>
      <c r="H79" s="12">
        <f t="shared" si="85"/>
        <v>1463.5696913934007</v>
      </c>
      <c r="I79" s="12">
        <f t="shared" si="86"/>
        <v>3171.0676646857014</v>
      </c>
      <c r="J79" s="12">
        <f t="shared" si="87"/>
        <v>38052.811976228419</v>
      </c>
      <c r="K79" s="13">
        <f t="shared" si="88"/>
        <v>662.98762012747102</v>
      </c>
      <c r="L79" s="12">
        <f t="shared" si="89"/>
        <v>1325.975240254942</v>
      </c>
      <c r="M79" s="12">
        <f t="shared" si="90"/>
        <v>2872.9463538857076</v>
      </c>
      <c r="N79" s="12">
        <f t="shared" si="91"/>
        <v>34475.356246628493</v>
      </c>
      <c r="O79" s="13">
        <f t="shared" si="92"/>
        <v>597.70575430612848</v>
      </c>
      <c r="P79" s="12">
        <f t="shared" si="93"/>
        <v>1195.411508612257</v>
      </c>
      <c r="Q79" s="12">
        <f t="shared" si="94"/>
        <v>2590.05826865989</v>
      </c>
      <c r="R79" s="12">
        <f t="shared" si="95"/>
        <v>31080.69922391868</v>
      </c>
      <c r="S79" s="13">
        <f t="shared" si="101"/>
        <v>535.41360147741204</v>
      </c>
      <c r="T79" s="12">
        <f t="shared" si="102"/>
        <v>1070.8272029548241</v>
      </c>
      <c r="U79" s="12">
        <f t="shared" si="103"/>
        <v>2320.125606402119</v>
      </c>
      <c r="V79" s="12">
        <f t="shared" si="104"/>
        <v>27841.507276825425</v>
      </c>
      <c r="W79" s="13">
        <f t="shared" si="105"/>
        <v>475.71645854228166</v>
      </c>
      <c r="X79" s="12">
        <f t="shared" si="106"/>
        <v>951.43291708456331</v>
      </c>
      <c r="Y79" s="12">
        <f t="shared" si="107"/>
        <v>2061.437987016554</v>
      </c>
      <c r="Z79" s="12">
        <f t="shared" si="108"/>
        <v>24737.255844198648</v>
      </c>
      <c r="AA79" s="13">
        <f t="shared" si="109"/>
        <v>420.30679054874446</v>
      </c>
      <c r="AB79" s="12">
        <f t="shared" si="110"/>
        <v>840.61358109748892</v>
      </c>
      <c r="AC79" s="12">
        <f t="shared" si="111"/>
        <v>1821.3294257112261</v>
      </c>
      <c r="AD79" s="12">
        <f t="shared" si="112"/>
        <v>21855.953108534712</v>
      </c>
      <c r="AE79" s="13">
        <f t="shared" si="113"/>
        <v>393.69784534038195</v>
      </c>
      <c r="AF79" s="12">
        <f t="shared" si="114"/>
        <v>787.39569068076389</v>
      </c>
      <c r="AG79" s="12">
        <f t="shared" si="96"/>
        <v>1706.0239964749885</v>
      </c>
      <c r="AH79" s="12">
        <f t="shared" si="115"/>
        <v>20472.28795769986</v>
      </c>
      <c r="AI79" s="13">
        <f t="shared" si="97"/>
        <v>368.68162591990824</v>
      </c>
      <c r="AJ79" s="12">
        <f t="shared" si="98"/>
        <v>737.36325183981648</v>
      </c>
      <c r="AK79" s="12">
        <f t="shared" si="99"/>
        <v>1597.6203789862689</v>
      </c>
      <c r="AL79" s="12">
        <f t="shared" si="100"/>
        <v>19171.444547835228</v>
      </c>
    </row>
    <row r="80" spans="1:38" s="16" customFormat="1" ht="11.5" thickTop="1" thickBot="1" x14ac:dyDescent="0.3">
      <c r="A80" s="26">
        <v>530000</v>
      </c>
      <c r="B80" s="27">
        <f t="shared" si="83"/>
        <v>106000</v>
      </c>
      <c r="C80" s="27">
        <f t="shared" si="82"/>
        <v>19623.199999999997</v>
      </c>
      <c r="D80" s="28">
        <f t="shared" si="116"/>
        <v>125623.2</v>
      </c>
      <c r="E80" s="29">
        <f t="shared" si="117"/>
        <v>424000</v>
      </c>
      <c r="F80" s="30">
        <v>30</v>
      </c>
      <c r="G80" s="13">
        <f t="shared" si="84"/>
        <v>718.23327448009491</v>
      </c>
      <c r="H80" s="12">
        <f t="shared" si="85"/>
        <v>1436.4665489601898</v>
      </c>
      <c r="I80" s="12">
        <f t="shared" si="86"/>
        <v>3112.3441894137441</v>
      </c>
      <c r="J80" s="12">
        <f t="shared" si="87"/>
        <v>37348.130272964932</v>
      </c>
      <c r="K80" s="13">
        <f t="shared" si="88"/>
        <v>650.7100716065919</v>
      </c>
      <c r="L80" s="12">
        <f t="shared" si="89"/>
        <v>1301.4201432131838</v>
      </c>
      <c r="M80" s="12">
        <f t="shared" si="90"/>
        <v>2819.7436436285648</v>
      </c>
      <c r="N80" s="12">
        <f t="shared" si="91"/>
        <v>33836.923723542779</v>
      </c>
      <c r="O80" s="13">
        <f t="shared" si="92"/>
        <v>586.63712922638535</v>
      </c>
      <c r="P80" s="12">
        <f t="shared" si="93"/>
        <v>1173.2742584527707</v>
      </c>
      <c r="Q80" s="12">
        <f t="shared" si="94"/>
        <v>2542.09422664767</v>
      </c>
      <c r="R80" s="12">
        <f t="shared" si="95"/>
        <v>30505.130719772038</v>
      </c>
      <c r="S80" s="13">
        <f t="shared" si="101"/>
        <v>525.49853478338594</v>
      </c>
      <c r="T80" s="12">
        <f t="shared" si="102"/>
        <v>1050.9970695667719</v>
      </c>
      <c r="U80" s="12">
        <f t="shared" si="103"/>
        <v>2277.1603173946723</v>
      </c>
      <c r="V80" s="12">
        <f t="shared" si="104"/>
        <v>27325.923808736068</v>
      </c>
      <c r="W80" s="13">
        <f t="shared" si="105"/>
        <v>466.90689449520238</v>
      </c>
      <c r="X80" s="12">
        <f t="shared" si="106"/>
        <v>933.81378899040476</v>
      </c>
      <c r="Y80" s="12">
        <f t="shared" si="107"/>
        <v>2023.2632094792104</v>
      </c>
      <c r="Z80" s="12">
        <f t="shared" si="108"/>
        <v>24279.158513750524</v>
      </c>
      <c r="AA80" s="13">
        <f t="shared" si="109"/>
        <v>412.52333146450843</v>
      </c>
      <c r="AB80" s="12">
        <f t="shared" si="110"/>
        <v>825.04666292901686</v>
      </c>
      <c r="AC80" s="12">
        <f t="shared" si="111"/>
        <v>1787.60110301287</v>
      </c>
      <c r="AD80" s="12">
        <f t="shared" si="112"/>
        <v>21451.213236154439</v>
      </c>
      <c r="AE80" s="13">
        <f t="shared" si="113"/>
        <v>386.40714450074523</v>
      </c>
      <c r="AF80" s="12">
        <f t="shared" si="114"/>
        <v>772.81428900149047</v>
      </c>
      <c r="AG80" s="12">
        <f t="shared" si="96"/>
        <v>1674.4309595032296</v>
      </c>
      <c r="AH80" s="12">
        <f t="shared" si="115"/>
        <v>20093.171514038753</v>
      </c>
      <c r="AI80" s="13">
        <f t="shared" si="97"/>
        <v>361.85418840287286</v>
      </c>
      <c r="AJ80" s="12">
        <f t="shared" si="98"/>
        <v>723.70837680574573</v>
      </c>
      <c r="AK80" s="12">
        <f t="shared" si="99"/>
        <v>1568.0348164124491</v>
      </c>
      <c r="AL80" s="12">
        <f t="shared" si="100"/>
        <v>18816.41779694939</v>
      </c>
    </row>
    <row r="81" spans="1:38" s="16" customFormat="1" ht="11.5" thickTop="1" thickBot="1" x14ac:dyDescent="0.3">
      <c r="A81" s="26">
        <v>520000</v>
      </c>
      <c r="B81" s="27">
        <f t="shared" si="83"/>
        <v>104000</v>
      </c>
      <c r="C81" s="27">
        <f t="shared" si="82"/>
        <v>19173.199999999997</v>
      </c>
      <c r="D81" s="28">
        <f t="shared" si="116"/>
        <v>123173.2</v>
      </c>
      <c r="E81" s="29">
        <f t="shared" si="117"/>
        <v>416000</v>
      </c>
      <c r="F81" s="30">
        <v>30</v>
      </c>
      <c r="G81" s="13">
        <f t="shared" si="84"/>
        <v>704.68170326348923</v>
      </c>
      <c r="H81" s="12">
        <f t="shared" si="85"/>
        <v>1409.3634065269785</v>
      </c>
      <c r="I81" s="12">
        <f t="shared" si="86"/>
        <v>3053.6207141417867</v>
      </c>
      <c r="J81" s="12">
        <f t="shared" si="87"/>
        <v>36643.448569701439</v>
      </c>
      <c r="K81" s="13">
        <f t="shared" si="88"/>
        <v>638.43252308571277</v>
      </c>
      <c r="L81" s="12">
        <f t="shared" si="89"/>
        <v>1276.8650461714255</v>
      </c>
      <c r="M81" s="12">
        <f t="shared" si="90"/>
        <v>2766.5409333714219</v>
      </c>
      <c r="N81" s="12">
        <f t="shared" si="91"/>
        <v>33198.491200457065</v>
      </c>
      <c r="O81" s="13">
        <f t="shared" si="92"/>
        <v>575.56850414664223</v>
      </c>
      <c r="P81" s="12">
        <f t="shared" si="93"/>
        <v>1151.1370082932845</v>
      </c>
      <c r="Q81" s="12">
        <f t="shared" si="94"/>
        <v>2494.1301846354495</v>
      </c>
      <c r="R81" s="12">
        <f t="shared" si="95"/>
        <v>29929.562215625396</v>
      </c>
      <c r="S81" s="13">
        <f t="shared" si="101"/>
        <v>515.58346808935971</v>
      </c>
      <c r="T81" s="12">
        <f t="shared" si="102"/>
        <v>1031.1669361787194</v>
      </c>
      <c r="U81" s="12">
        <f t="shared" si="103"/>
        <v>2234.1950283872256</v>
      </c>
      <c r="V81" s="12">
        <f t="shared" si="104"/>
        <v>26810.340340646704</v>
      </c>
      <c r="W81" s="13">
        <f t="shared" si="105"/>
        <v>458.09733044812316</v>
      </c>
      <c r="X81" s="12">
        <f t="shared" si="106"/>
        <v>916.19466089624632</v>
      </c>
      <c r="Y81" s="12">
        <f t="shared" si="107"/>
        <v>1985.0884319418672</v>
      </c>
      <c r="Z81" s="12">
        <f t="shared" si="108"/>
        <v>23821.061183302405</v>
      </c>
      <c r="AA81" s="13">
        <f t="shared" si="109"/>
        <v>404.73987238027246</v>
      </c>
      <c r="AB81" s="12">
        <f t="shared" si="110"/>
        <v>809.47974476054492</v>
      </c>
      <c r="AC81" s="12">
        <f t="shared" si="111"/>
        <v>1753.8727803145139</v>
      </c>
      <c r="AD81" s="12">
        <f t="shared" si="112"/>
        <v>21046.473363774167</v>
      </c>
      <c r="AE81" s="13">
        <f t="shared" si="113"/>
        <v>379.11644366110858</v>
      </c>
      <c r="AF81" s="12">
        <f t="shared" si="114"/>
        <v>758.23288732221715</v>
      </c>
      <c r="AG81" s="12">
        <f t="shared" si="96"/>
        <v>1642.8379225314704</v>
      </c>
      <c r="AH81" s="12">
        <f t="shared" si="115"/>
        <v>19714.055070377646</v>
      </c>
      <c r="AI81" s="13">
        <f t="shared" si="97"/>
        <v>355.02675088583754</v>
      </c>
      <c r="AJ81" s="12">
        <f t="shared" si="98"/>
        <v>710.05350177167509</v>
      </c>
      <c r="AK81" s="12">
        <f t="shared" si="99"/>
        <v>1538.4492538386294</v>
      </c>
      <c r="AL81" s="12">
        <f t="shared" si="100"/>
        <v>18461.391046063552</v>
      </c>
    </row>
    <row r="82" spans="1:38" s="16" customFormat="1" ht="11.5" thickTop="1" thickBot="1" x14ac:dyDescent="0.3">
      <c r="A82" s="26">
        <v>510000</v>
      </c>
      <c r="B82" s="27">
        <f t="shared" si="83"/>
        <v>102000</v>
      </c>
      <c r="C82" s="27">
        <f t="shared" si="82"/>
        <v>18723.199999999997</v>
      </c>
      <c r="D82" s="28">
        <f t="shared" si="116"/>
        <v>120723.2</v>
      </c>
      <c r="E82" s="29">
        <f t="shared" si="117"/>
        <v>408000</v>
      </c>
      <c r="F82" s="30">
        <v>30</v>
      </c>
      <c r="G82" s="13">
        <f t="shared" si="84"/>
        <v>691.13013204688366</v>
      </c>
      <c r="H82" s="12">
        <f t="shared" si="85"/>
        <v>1382.2602640937673</v>
      </c>
      <c r="I82" s="12">
        <f t="shared" si="86"/>
        <v>2994.8972388698294</v>
      </c>
      <c r="J82" s="12">
        <f t="shared" si="87"/>
        <v>35938.766866437953</v>
      </c>
      <c r="K82" s="13">
        <f t="shared" si="88"/>
        <v>626.15497456483376</v>
      </c>
      <c r="L82" s="12">
        <f t="shared" si="89"/>
        <v>1252.3099491296675</v>
      </c>
      <c r="M82" s="12">
        <f t="shared" si="90"/>
        <v>2713.3382231142796</v>
      </c>
      <c r="N82" s="12">
        <f t="shared" si="91"/>
        <v>32560.058677371355</v>
      </c>
      <c r="O82" s="13">
        <f t="shared" si="92"/>
        <v>564.4998790668991</v>
      </c>
      <c r="P82" s="12">
        <f t="shared" si="93"/>
        <v>1128.9997581337982</v>
      </c>
      <c r="Q82" s="12">
        <f t="shared" si="94"/>
        <v>2446.1661426232295</v>
      </c>
      <c r="R82" s="12">
        <f t="shared" si="95"/>
        <v>29353.993711478754</v>
      </c>
      <c r="S82" s="13">
        <f t="shared" si="101"/>
        <v>505.66840139533366</v>
      </c>
      <c r="T82" s="12">
        <f t="shared" si="102"/>
        <v>1011.3368027906673</v>
      </c>
      <c r="U82" s="12">
        <f t="shared" si="103"/>
        <v>2191.2297393797794</v>
      </c>
      <c r="V82" s="12">
        <f t="shared" si="104"/>
        <v>26294.756872557351</v>
      </c>
      <c r="W82" s="13">
        <f t="shared" si="105"/>
        <v>449.28776640104388</v>
      </c>
      <c r="X82" s="12">
        <f t="shared" si="106"/>
        <v>898.57553280208776</v>
      </c>
      <c r="Y82" s="12">
        <f t="shared" si="107"/>
        <v>1946.9136544045234</v>
      </c>
      <c r="Z82" s="12">
        <f t="shared" si="108"/>
        <v>23362.963852854282</v>
      </c>
      <c r="AA82" s="13">
        <f t="shared" si="109"/>
        <v>396.95641329603649</v>
      </c>
      <c r="AB82" s="12">
        <f t="shared" si="110"/>
        <v>793.91282659207297</v>
      </c>
      <c r="AC82" s="12">
        <f t="shared" si="111"/>
        <v>1720.144457616158</v>
      </c>
      <c r="AD82" s="12">
        <f t="shared" si="112"/>
        <v>20641.733491393898</v>
      </c>
      <c r="AE82" s="13">
        <f t="shared" si="113"/>
        <v>371.82574282147192</v>
      </c>
      <c r="AF82" s="12">
        <f t="shared" si="114"/>
        <v>743.65148564294384</v>
      </c>
      <c r="AG82" s="12">
        <f t="shared" si="96"/>
        <v>1611.2448855597115</v>
      </c>
      <c r="AH82" s="12">
        <f t="shared" si="115"/>
        <v>19334.938626716539</v>
      </c>
      <c r="AI82" s="13">
        <f t="shared" si="97"/>
        <v>348.19931336880222</v>
      </c>
      <c r="AJ82" s="12">
        <f t="shared" si="98"/>
        <v>696.39862673760445</v>
      </c>
      <c r="AK82" s="12">
        <f t="shared" si="99"/>
        <v>1508.8636912648096</v>
      </c>
      <c r="AL82" s="12">
        <f t="shared" si="100"/>
        <v>18106.364295177715</v>
      </c>
    </row>
    <row r="83" spans="1:38" s="15" customFormat="1" ht="11.5" thickTop="1" thickBot="1" x14ac:dyDescent="0.3">
      <c r="A83" s="26">
        <v>500000</v>
      </c>
      <c r="B83" s="27">
        <f t="shared" si="83"/>
        <v>100000</v>
      </c>
      <c r="C83" s="27">
        <f t="shared" si="82"/>
        <v>18273.199999999997</v>
      </c>
      <c r="D83" s="28">
        <f t="shared" si="116"/>
        <v>118273.2</v>
      </c>
      <c r="E83" s="29">
        <f t="shared" si="117"/>
        <v>400000</v>
      </c>
      <c r="F83" s="30">
        <v>30</v>
      </c>
      <c r="G83" s="13">
        <f t="shared" si="84"/>
        <v>677.57856083027821</v>
      </c>
      <c r="H83" s="12">
        <f t="shared" si="85"/>
        <v>1355.1571216605564</v>
      </c>
      <c r="I83" s="12">
        <f t="shared" si="86"/>
        <v>2936.173763597872</v>
      </c>
      <c r="J83" s="12">
        <f t="shared" si="87"/>
        <v>35234.085163174466</v>
      </c>
      <c r="K83" s="13">
        <f t="shared" si="88"/>
        <v>613.87742604395453</v>
      </c>
      <c r="L83" s="12">
        <f t="shared" si="89"/>
        <v>1227.7548520879091</v>
      </c>
      <c r="M83" s="12">
        <f t="shared" si="90"/>
        <v>2660.1355128571363</v>
      </c>
      <c r="N83" s="12">
        <f t="shared" si="91"/>
        <v>31921.626154285637</v>
      </c>
      <c r="O83" s="13">
        <f t="shared" si="92"/>
        <v>553.43125398715597</v>
      </c>
      <c r="P83" s="12">
        <f t="shared" si="93"/>
        <v>1106.8625079743119</v>
      </c>
      <c r="Q83" s="12">
        <f t="shared" si="94"/>
        <v>2398.2021006110094</v>
      </c>
      <c r="R83" s="12">
        <f t="shared" si="95"/>
        <v>28778.425207332111</v>
      </c>
      <c r="S83" s="13">
        <f t="shared" si="101"/>
        <v>495.75333470130744</v>
      </c>
      <c r="T83" s="12">
        <f t="shared" si="102"/>
        <v>991.50666940261488</v>
      </c>
      <c r="U83" s="12">
        <f t="shared" si="103"/>
        <v>2148.2644503723322</v>
      </c>
      <c r="V83" s="12">
        <f t="shared" si="104"/>
        <v>25779.173404467987</v>
      </c>
      <c r="W83" s="13">
        <f t="shared" si="105"/>
        <v>440.4782023539646</v>
      </c>
      <c r="X83" s="12">
        <f t="shared" si="106"/>
        <v>880.95640470792921</v>
      </c>
      <c r="Y83" s="12">
        <f t="shared" si="107"/>
        <v>1908.7388768671799</v>
      </c>
      <c r="Z83" s="12">
        <f t="shared" si="108"/>
        <v>22904.866522406159</v>
      </c>
      <c r="AA83" s="13">
        <f t="shared" si="109"/>
        <v>389.1729542118004</v>
      </c>
      <c r="AB83" s="12">
        <f t="shared" si="110"/>
        <v>778.3459084236008</v>
      </c>
      <c r="AC83" s="12">
        <f t="shared" si="111"/>
        <v>1686.4161349178019</v>
      </c>
      <c r="AD83" s="12">
        <f t="shared" si="112"/>
        <v>20236.993619013621</v>
      </c>
      <c r="AE83" s="13">
        <f t="shared" si="113"/>
        <v>364.53504198183515</v>
      </c>
      <c r="AF83" s="12">
        <f t="shared" si="114"/>
        <v>729.0700839636703</v>
      </c>
      <c r="AG83" s="12">
        <f t="shared" si="96"/>
        <v>1579.6518485879524</v>
      </c>
      <c r="AH83" s="12">
        <f t="shared" si="115"/>
        <v>18955.822183055428</v>
      </c>
      <c r="AI83" s="13">
        <f t="shared" si="97"/>
        <v>341.37187585176684</v>
      </c>
      <c r="AJ83" s="12">
        <f t="shared" si="98"/>
        <v>682.74375170353369</v>
      </c>
      <c r="AK83" s="12">
        <f t="shared" si="99"/>
        <v>1479.2781286909899</v>
      </c>
      <c r="AL83" s="12">
        <f t="shared" si="100"/>
        <v>17751.337544291877</v>
      </c>
    </row>
    <row r="84" spans="1:38" ht="12.75" customHeight="1" thickTop="1" thickBot="1" x14ac:dyDescent="0.3">
      <c r="A84" s="26">
        <v>487500</v>
      </c>
      <c r="B84" s="27">
        <f t="shared" si="83"/>
        <v>97500</v>
      </c>
      <c r="C84" s="27">
        <f t="shared" si="82"/>
        <v>17710.699999999997</v>
      </c>
      <c r="D84" s="28">
        <f t="shared" si="116"/>
        <v>115210.7</v>
      </c>
      <c r="E84" s="29">
        <f t="shared" si="117"/>
        <v>390000</v>
      </c>
      <c r="F84" s="30">
        <v>30</v>
      </c>
      <c r="G84" s="13">
        <f t="shared" si="84"/>
        <v>660.63909680952122</v>
      </c>
      <c r="H84" s="12">
        <f t="shared" si="85"/>
        <v>1321.2781936190424</v>
      </c>
      <c r="I84" s="12">
        <f t="shared" si="86"/>
        <v>2862.7694195079248</v>
      </c>
      <c r="J84" s="12">
        <f t="shared" si="87"/>
        <v>34353.233034095101</v>
      </c>
      <c r="K84" s="13">
        <f t="shared" si="88"/>
        <v>598.53049039285565</v>
      </c>
      <c r="L84" s="12">
        <f t="shared" si="89"/>
        <v>1197.0609807857113</v>
      </c>
      <c r="M84" s="12">
        <f t="shared" si="90"/>
        <v>2593.6321250357082</v>
      </c>
      <c r="N84" s="12">
        <f t="shared" si="91"/>
        <v>31123.585500428493</v>
      </c>
      <c r="O84" s="13">
        <f t="shared" si="92"/>
        <v>539.59547263747709</v>
      </c>
      <c r="P84" s="12">
        <f t="shared" si="93"/>
        <v>1079.1909452749542</v>
      </c>
      <c r="Q84" s="12">
        <f t="shared" si="94"/>
        <v>2338.247048095734</v>
      </c>
      <c r="R84" s="12">
        <f t="shared" si="95"/>
        <v>28058.964577148807</v>
      </c>
      <c r="S84" s="13">
        <f t="shared" si="101"/>
        <v>483.35950133377474</v>
      </c>
      <c r="T84" s="12">
        <f t="shared" si="102"/>
        <v>966.71900266754949</v>
      </c>
      <c r="U84" s="12">
        <f t="shared" si="103"/>
        <v>2094.5578391130239</v>
      </c>
      <c r="V84" s="12">
        <f t="shared" si="104"/>
        <v>25134.694069356286</v>
      </c>
      <c r="W84" s="13">
        <f t="shared" si="105"/>
        <v>429.46624729511535</v>
      </c>
      <c r="X84" s="12">
        <f t="shared" si="106"/>
        <v>858.9324945902307</v>
      </c>
      <c r="Y84" s="12">
        <f t="shared" si="107"/>
        <v>1861.0204049455001</v>
      </c>
      <c r="Z84" s="12">
        <f t="shared" si="108"/>
        <v>22332.244859345999</v>
      </c>
      <c r="AA84" s="13">
        <f t="shared" si="109"/>
        <v>379.44363035650542</v>
      </c>
      <c r="AB84" s="12">
        <f t="shared" si="110"/>
        <v>758.88726071301085</v>
      </c>
      <c r="AC84" s="12">
        <f t="shared" si="111"/>
        <v>1644.2557315448571</v>
      </c>
      <c r="AD84" s="12">
        <f t="shared" si="112"/>
        <v>19731.068778538283</v>
      </c>
      <c r="AE84" s="13">
        <f t="shared" si="113"/>
        <v>355.42166593228927</v>
      </c>
      <c r="AF84" s="12">
        <f t="shared" si="114"/>
        <v>710.84333186457854</v>
      </c>
      <c r="AG84" s="12">
        <f t="shared" si="96"/>
        <v>1540.1605523732535</v>
      </c>
      <c r="AH84" s="12">
        <f t="shared" si="115"/>
        <v>18481.926628479043</v>
      </c>
      <c r="AI84" s="13">
        <f t="shared" si="97"/>
        <v>332.83757895547268</v>
      </c>
      <c r="AJ84" s="12">
        <f t="shared" si="98"/>
        <v>665.67515791094536</v>
      </c>
      <c r="AK84" s="12">
        <f t="shared" si="99"/>
        <v>1442.296175473715</v>
      </c>
      <c r="AL84" s="12">
        <f t="shared" si="100"/>
        <v>17307.55410568458</v>
      </c>
    </row>
    <row r="85" spans="1:38" ht="12.75" customHeight="1" thickTop="1" thickBot="1" x14ac:dyDescent="0.3">
      <c r="A85" s="26">
        <v>475000</v>
      </c>
      <c r="B85" s="27">
        <f t="shared" si="83"/>
        <v>95000</v>
      </c>
      <c r="C85" s="27">
        <f t="shared" si="82"/>
        <v>17148.199999999997</v>
      </c>
      <c r="D85" s="28">
        <f t="shared" si="116"/>
        <v>112148.2</v>
      </c>
      <c r="E85" s="29">
        <f t="shared" si="117"/>
        <v>380000</v>
      </c>
      <c r="F85" s="30">
        <v>30</v>
      </c>
      <c r="G85" s="13">
        <f t="shared" si="84"/>
        <v>643.69963278876435</v>
      </c>
      <c r="H85" s="12">
        <f t="shared" si="85"/>
        <v>1287.3992655775287</v>
      </c>
      <c r="I85" s="12">
        <f t="shared" si="86"/>
        <v>2789.3650754179785</v>
      </c>
      <c r="J85" s="12">
        <f t="shared" si="87"/>
        <v>33472.380905015743</v>
      </c>
      <c r="K85" s="13">
        <f t="shared" si="88"/>
        <v>583.18355474175689</v>
      </c>
      <c r="L85" s="12">
        <f t="shared" si="89"/>
        <v>1166.3671094835138</v>
      </c>
      <c r="M85" s="12">
        <f t="shared" si="90"/>
        <v>2527.1287372142797</v>
      </c>
      <c r="N85" s="12">
        <f t="shared" si="91"/>
        <v>30325.54484657136</v>
      </c>
      <c r="O85" s="13">
        <f t="shared" si="92"/>
        <v>525.7596912877982</v>
      </c>
      <c r="P85" s="12">
        <f t="shared" si="93"/>
        <v>1051.5193825755964</v>
      </c>
      <c r="Q85" s="12">
        <f t="shared" si="94"/>
        <v>2278.2919955804591</v>
      </c>
      <c r="R85" s="12">
        <f t="shared" si="95"/>
        <v>27339.503946965506</v>
      </c>
      <c r="S85" s="13">
        <f t="shared" si="101"/>
        <v>470.96566796624211</v>
      </c>
      <c r="T85" s="12">
        <f t="shared" si="102"/>
        <v>941.93133593248422</v>
      </c>
      <c r="U85" s="12">
        <f t="shared" si="103"/>
        <v>2040.8512278537157</v>
      </c>
      <c r="V85" s="12">
        <f t="shared" si="104"/>
        <v>24490.21473424459</v>
      </c>
      <c r="W85" s="13">
        <f t="shared" si="105"/>
        <v>418.45429223626638</v>
      </c>
      <c r="X85" s="12">
        <f t="shared" si="106"/>
        <v>836.90858447253277</v>
      </c>
      <c r="Y85" s="12">
        <f t="shared" si="107"/>
        <v>1813.3019330238208</v>
      </c>
      <c r="Z85" s="12">
        <f t="shared" si="108"/>
        <v>21759.623196285851</v>
      </c>
      <c r="AA85" s="13">
        <f t="shared" si="109"/>
        <v>369.71430650121044</v>
      </c>
      <c r="AB85" s="12">
        <f t="shared" si="110"/>
        <v>739.42861300242089</v>
      </c>
      <c r="AC85" s="12">
        <f t="shared" si="111"/>
        <v>1602.0953281719119</v>
      </c>
      <c r="AD85" s="12">
        <f t="shared" si="112"/>
        <v>19225.143938062942</v>
      </c>
      <c r="AE85" s="13">
        <f t="shared" si="113"/>
        <v>346.30828988274334</v>
      </c>
      <c r="AF85" s="12">
        <f t="shared" si="114"/>
        <v>692.61657976548668</v>
      </c>
      <c r="AG85" s="12">
        <f t="shared" si="96"/>
        <v>1500.6692561585546</v>
      </c>
      <c r="AH85" s="12">
        <f t="shared" si="115"/>
        <v>18008.031073902654</v>
      </c>
      <c r="AI85" s="13">
        <f t="shared" si="97"/>
        <v>324.30328205917851</v>
      </c>
      <c r="AJ85" s="12">
        <f t="shared" si="98"/>
        <v>648.60656411835703</v>
      </c>
      <c r="AK85" s="12">
        <f t="shared" si="99"/>
        <v>1405.3142222564402</v>
      </c>
      <c r="AL85" s="12">
        <f t="shared" si="100"/>
        <v>16863.770667077282</v>
      </c>
    </row>
    <row r="86" spans="1:38" ht="11.5" thickTop="1" thickBot="1" x14ac:dyDescent="0.3">
      <c r="A86" s="26">
        <v>462500</v>
      </c>
      <c r="B86" s="27">
        <f t="shared" si="83"/>
        <v>92500</v>
      </c>
      <c r="C86" s="27">
        <f t="shared" si="82"/>
        <v>16585.699999999997</v>
      </c>
      <c r="D86" s="28">
        <f t="shared" si="116"/>
        <v>109085.7</v>
      </c>
      <c r="E86" s="29">
        <f t="shared" si="117"/>
        <v>370000</v>
      </c>
      <c r="F86" s="30">
        <v>30</v>
      </c>
      <c r="G86" s="13">
        <f t="shared" si="84"/>
        <v>626.76016876800725</v>
      </c>
      <c r="H86" s="12">
        <f t="shared" si="85"/>
        <v>1253.5203375360145</v>
      </c>
      <c r="I86" s="12">
        <f t="shared" si="86"/>
        <v>2715.9607313280312</v>
      </c>
      <c r="J86" s="12">
        <f t="shared" si="87"/>
        <v>32591.528775936378</v>
      </c>
      <c r="K86" s="13">
        <f t="shared" si="88"/>
        <v>567.83661909065802</v>
      </c>
      <c r="L86" s="12">
        <f t="shared" si="89"/>
        <v>1135.673238181316</v>
      </c>
      <c r="M86" s="12">
        <f t="shared" si="90"/>
        <v>2460.6253493928511</v>
      </c>
      <c r="N86" s="12">
        <f t="shared" si="91"/>
        <v>29527.504192714216</v>
      </c>
      <c r="O86" s="13">
        <f t="shared" si="92"/>
        <v>511.92390993811932</v>
      </c>
      <c r="P86" s="12">
        <f t="shared" si="93"/>
        <v>1023.8478198762386</v>
      </c>
      <c r="Q86" s="12">
        <f t="shared" si="94"/>
        <v>2218.3369430651837</v>
      </c>
      <c r="R86" s="12">
        <f t="shared" si="95"/>
        <v>26620.043316782205</v>
      </c>
      <c r="S86" s="13">
        <f t="shared" si="101"/>
        <v>458.57183459870942</v>
      </c>
      <c r="T86" s="12">
        <f t="shared" si="102"/>
        <v>917.14366919741883</v>
      </c>
      <c r="U86" s="12">
        <f t="shared" si="103"/>
        <v>1987.1446165944074</v>
      </c>
      <c r="V86" s="12">
        <f t="shared" si="104"/>
        <v>23845.735399132889</v>
      </c>
      <c r="W86" s="13">
        <f t="shared" si="105"/>
        <v>407.44233717741724</v>
      </c>
      <c r="X86" s="12">
        <f t="shared" si="106"/>
        <v>814.88467435483449</v>
      </c>
      <c r="Y86" s="12">
        <f t="shared" si="107"/>
        <v>1765.5834611021414</v>
      </c>
      <c r="Z86" s="12">
        <f t="shared" si="108"/>
        <v>21187.001533225695</v>
      </c>
      <c r="AA86" s="13">
        <f t="shared" si="109"/>
        <v>359.98498264591541</v>
      </c>
      <c r="AB86" s="12">
        <f t="shared" si="110"/>
        <v>719.96996529183082</v>
      </c>
      <c r="AC86" s="12">
        <f t="shared" si="111"/>
        <v>1559.9349247989667</v>
      </c>
      <c r="AD86" s="12">
        <f t="shared" si="112"/>
        <v>18719.2190975876</v>
      </c>
      <c r="AE86" s="13">
        <f t="shared" si="113"/>
        <v>337.19491383319752</v>
      </c>
      <c r="AF86" s="12">
        <f t="shared" si="114"/>
        <v>674.38982766639504</v>
      </c>
      <c r="AG86" s="12">
        <f t="shared" si="96"/>
        <v>1461.177959943856</v>
      </c>
      <c r="AH86" s="12">
        <f t="shared" si="115"/>
        <v>17534.135519326272</v>
      </c>
      <c r="AI86" s="13">
        <f t="shared" si="97"/>
        <v>315.76898516288441</v>
      </c>
      <c r="AJ86" s="12">
        <f t="shared" si="98"/>
        <v>631.53797032576881</v>
      </c>
      <c r="AK86" s="12">
        <f t="shared" si="99"/>
        <v>1368.3322690391656</v>
      </c>
      <c r="AL86" s="12">
        <f t="shared" si="100"/>
        <v>16419.987228469989</v>
      </c>
    </row>
    <row r="87" spans="1:38" ht="11.5" thickTop="1" thickBot="1" x14ac:dyDescent="0.3">
      <c r="A87" s="26">
        <v>450000</v>
      </c>
      <c r="B87" s="27">
        <f t="shared" si="83"/>
        <v>90000</v>
      </c>
      <c r="C87" s="27">
        <f t="shared" si="82"/>
        <v>16023.2</v>
      </c>
      <c r="D87" s="28">
        <f t="shared" si="116"/>
        <v>106023.2</v>
      </c>
      <c r="E87" s="29">
        <f t="shared" si="117"/>
        <v>360000</v>
      </c>
      <c r="F87" s="30">
        <v>30</v>
      </c>
      <c r="G87" s="13">
        <f t="shared" si="84"/>
        <v>609.82070474725026</v>
      </c>
      <c r="H87" s="12">
        <f t="shared" si="85"/>
        <v>1219.6414094945005</v>
      </c>
      <c r="I87" s="12">
        <f t="shared" si="86"/>
        <v>2642.5563872380844</v>
      </c>
      <c r="J87" s="12">
        <f t="shared" si="87"/>
        <v>31710.676646857013</v>
      </c>
      <c r="K87" s="13">
        <f t="shared" si="88"/>
        <v>552.48968343955914</v>
      </c>
      <c r="L87" s="12">
        <f t="shared" si="89"/>
        <v>1104.9793668791183</v>
      </c>
      <c r="M87" s="12">
        <f t="shared" si="90"/>
        <v>2394.1219615714231</v>
      </c>
      <c r="N87" s="12">
        <f t="shared" si="91"/>
        <v>28729.463538857075</v>
      </c>
      <c r="O87" s="13">
        <f t="shared" si="92"/>
        <v>498.08812858844038</v>
      </c>
      <c r="P87" s="12">
        <f t="shared" si="93"/>
        <v>996.17625717688077</v>
      </c>
      <c r="Q87" s="12">
        <f t="shared" si="94"/>
        <v>2158.3818905499083</v>
      </c>
      <c r="R87" s="12">
        <f t="shared" si="95"/>
        <v>25900.5826865989</v>
      </c>
      <c r="S87" s="13">
        <f t="shared" si="101"/>
        <v>446.17800123117672</v>
      </c>
      <c r="T87" s="12">
        <f t="shared" si="102"/>
        <v>892.35600246235344</v>
      </c>
      <c r="U87" s="12">
        <f t="shared" si="103"/>
        <v>1933.4380053350992</v>
      </c>
      <c r="V87" s="12">
        <f t="shared" si="104"/>
        <v>23201.256064021189</v>
      </c>
      <c r="W87" s="13">
        <f t="shared" si="105"/>
        <v>396.43038211856816</v>
      </c>
      <c r="X87" s="12">
        <f t="shared" si="106"/>
        <v>792.86076423713632</v>
      </c>
      <c r="Y87" s="12">
        <f t="shared" si="107"/>
        <v>1717.8649891804619</v>
      </c>
      <c r="Z87" s="12">
        <f t="shared" si="108"/>
        <v>20614.379870165543</v>
      </c>
      <c r="AA87" s="13">
        <f t="shared" si="109"/>
        <v>350.25565879062043</v>
      </c>
      <c r="AB87" s="12">
        <f t="shared" si="110"/>
        <v>700.51131758124086</v>
      </c>
      <c r="AC87" s="12">
        <f t="shared" si="111"/>
        <v>1517.7745214260219</v>
      </c>
      <c r="AD87" s="12">
        <f t="shared" si="112"/>
        <v>18213.294257112262</v>
      </c>
      <c r="AE87" s="13">
        <f t="shared" si="113"/>
        <v>328.08153778365164</v>
      </c>
      <c r="AF87" s="12">
        <f t="shared" si="114"/>
        <v>656.16307556730328</v>
      </c>
      <c r="AG87" s="12">
        <f t="shared" si="96"/>
        <v>1421.6866637291571</v>
      </c>
      <c r="AH87" s="12">
        <f t="shared" si="115"/>
        <v>17060.239964749886</v>
      </c>
      <c r="AI87" s="13">
        <f t="shared" si="97"/>
        <v>307.23468826659013</v>
      </c>
      <c r="AJ87" s="12">
        <f t="shared" si="98"/>
        <v>614.46937653318025</v>
      </c>
      <c r="AK87" s="12">
        <f t="shared" si="99"/>
        <v>1331.3503158218907</v>
      </c>
      <c r="AL87" s="12">
        <f t="shared" si="100"/>
        <v>15976.203789862686</v>
      </c>
    </row>
    <row r="88" spans="1:38" s="19" customFormat="1" ht="11.5" thickTop="1" thickBot="1" x14ac:dyDescent="0.3">
      <c r="A88" s="26">
        <v>437500</v>
      </c>
      <c r="B88" s="27">
        <f t="shared" si="83"/>
        <v>87500</v>
      </c>
      <c r="C88" s="27">
        <f t="shared" si="82"/>
        <v>15460.7</v>
      </c>
      <c r="D88" s="28">
        <f t="shared" si="116"/>
        <v>102960.7</v>
      </c>
      <c r="E88" s="29">
        <f t="shared" si="117"/>
        <v>350000</v>
      </c>
      <c r="F88" s="30">
        <v>30</v>
      </c>
      <c r="G88" s="13">
        <f t="shared" si="84"/>
        <v>592.88124072649339</v>
      </c>
      <c r="H88" s="12">
        <f t="shared" si="85"/>
        <v>1185.7624814529868</v>
      </c>
      <c r="I88" s="12">
        <f t="shared" si="86"/>
        <v>2569.1520431481381</v>
      </c>
      <c r="J88" s="12">
        <f t="shared" si="87"/>
        <v>30829.824517777655</v>
      </c>
      <c r="K88" s="13">
        <f t="shared" si="88"/>
        <v>537.14274778846027</v>
      </c>
      <c r="L88" s="12">
        <f t="shared" si="89"/>
        <v>1074.2854955769205</v>
      </c>
      <c r="M88" s="12">
        <f t="shared" si="90"/>
        <v>2327.6185737499945</v>
      </c>
      <c r="N88" s="12">
        <f t="shared" si="91"/>
        <v>27931.422884999934</v>
      </c>
      <c r="O88" s="13">
        <f t="shared" si="92"/>
        <v>484.25234723876144</v>
      </c>
      <c r="P88" s="12">
        <f t="shared" si="93"/>
        <v>968.50469447752289</v>
      </c>
      <c r="Q88" s="12">
        <f t="shared" si="94"/>
        <v>2098.426838034633</v>
      </c>
      <c r="R88" s="12">
        <f t="shared" si="95"/>
        <v>25181.122056415596</v>
      </c>
      <c r="S88" s="13">
        <f t="shared" si="101"/>
        <v>433.78416786364409</v>
      </c>
      <c r="T88" s="12">
        <f t="shared" si="102"/>
        <v>867.56833572728817</v>
      </c>
      <c r="U88" s="12">
        <f t="shared" si="103"/>
        <v>1879.7313940757908</v>
      </c>
      <c r="V88" s="12">
        <f t="shared" si="104"/>
        <v>22556.776728909492</v>
      </c>
      <c r="W88" s="13">
        <f t="shared" si="105"/>
        <v>385.41842705971897</v>
      </c>
      <c r="X88" s="12">
        <f t="shared" si="106"/>
        <v>770.83685411943793</v>
      </c>
      <c r="Y88" s="12">
        <f t="shared" si="107"/>
        <v>1670.1465172587823</v>
      </c>
      <c r="Z88" s="12">
        <f t="shared" si="108"/>
        <v>20041.758207105388</v>
      </c>
      <c r="AA88" s="13">
        <f t="shared" si="109"/>
        <v>340.52633493532539</v>
      </c>
      <c r="AB88" s="12">
        <f t="shared" si="110"/>
        <v>681.05266987065079</v>
      </c>
      <c r="AC88" s="12">
        <f t="shared" si="111"/>
        <v>1475.6141180530767</v>
      </c>
      <c r="AD88" s="12">
        <f t="shared" si="112"/>
        <v>17707.369416636921</v>
      </c>
      <c r="AE88" s="13">
        <f t="shared" si="113"/>
        <v>318.96816173410576</v>
      </c>
      <c r="AF88" s="12">
        <f t="shared" si="114"/>
        <v>637.93632346821153</v>
      </c>
      <c r="AG88" s="12">
        <f t="shared" si="96"/>
        <v>1382.1953675144584</v>
      </c>
      <c r="AH88" s="12">
        <f t="shared" si="115"/>
        <v>16586.3444101735</v>
      </c>
      <c r="AI88" s="13">
        <f t="shared" si="97"/>
        <v>298.70039137029602</v>
      </c>
      <c r="AJ88" s="12">
        <f t="shared" si="98"/>
        <v>597.40078274059204</v>
      </c>
      <c r="AK88" s="12">
        <f t="shared" si="99"/>
        <v>1294.3683626046161</v>
      </c>
      <c r="AL88" s="12">
        <f t="shared" si="100"/>
        <v>15532.420351255392</v>
      </c>
    </row>
    <row r="89" spans="1:38" ht="11.5" thickTop="1" thickBot="1" x14ac:dyDescent="0.3">
      <c r="A89" s="31">
        <v>420000</v>
      </c>
      <c r="B89" s="27">
        <f t="shared" si="83"/>
        <v>84000</v>
      </c>
      <c r="C89" s="27">
        <f t="shared" si="82"/>
        <v>14673.2</v>
      </c>
      <c r="D89" s="28">
        <f t="shared" si="116"/>
        <v>98673.2</v>
      </c>
      <c r="E89" s="29">
        <f t="shared" si="117"/>
        <v>336000</v>
      </c>
      <c r="F89" s="30">
        <v>30</v>
      </c>
      <c r="G89" s="13">
        <f t="shared" si="84"/>
        <v>569.16599109743356</v>
      </c>
      <c r="H89" s="12">
        <f t="shared" si="85"/>
        <v>1138.3319821948671</v>
      </c>
      <c r="I89" s="12">
        <f t="shared" si="86"/>
        <v>2466.3859614222124</v>
      </c>
      <c r="J89" s="12">
        <f t="shared" si="87"/>
        <v>29596.631537066547</v>
      </c>
      <c r="K89" s="13">
        <f t="shared" si="88"/>
        <v>515.65703787692189</v>
      </c>
      <c r="L89" s="12">
        <f t="shared" si="89"/>
        <v>1031.3140757538438</v>
      </c>
      <c r="M89" s="12">
        <f t="shared" si="90"/>
        <v>2234.513830799995</v>
      </c>
      <c r="N89" s="12">
        <f t="shared" si="91"/>
        <v>26814.165969599937</v>
      </c>
      <c r="O89" s="13">
        <f t="shared" si="92"/>
        <v>464.88225334921106</v>
      </c>
      <c r="P89" s="12">
        <f t="shared" si="93"/>
        <v>929.76450669842211</v>
      </c>
      <c r="Q89" s="12">
        <f t="shared" si="94"/>
        <v>2014.4897645132478</v>
      </c>
      <c r="R89" s="12">
        <f t="shared" si="95"/>
        <v>24173.877174158974</v>
      </c>
      <c r="S89" s="13">
        <f t="shared" si="101"/>
        <v>416.43280114909828</v>
      </c>
      <c r="T89" s="12">
        <f t="shared" si="102"/>
        <v>832.86560229819656</v>
      </c>
      <c r="U89" s="12">
        <f t="shared" si="103"/>
        <v>1804.5421383127593</v>
      </c>
      <c r="V89" s="12">
        <f t="shared" si="104"/>
        <v>21654.505659753111</v>
      </c>
      <c r="W89" s="13">
        <f t="shared" si="105"/>
        <v>370.00168997733022</v>
      </c>
      <c r="X89" s="12">
        <f t="shared" si="106"/>
        <v>740.00337995466043</v>
      </c>
      <c r="Y89" s="12">
        <f t="shared" si="107"/>
        <v>1603.3406565684309</v>
      </c>
      <c r="Z89" s="12">
        <f t="shared" si="108"/>
        <v>19240.08787882117</v>
      </c>
      <c r="AA89" s="13">
        <f t="shared" si="109"/>
        <v>326.9052815379124</v>
      </c>
      <c r="AB89" s="12">
        <f t="shared" si="110"/>
        <v>653.8105630758248</v>
      </c>
      <c r="AC89" s="12">
        <f t="shared" si="111"/>
        <v>1416.5895533309538</v>
      </c>
      <c r="AD89" s="12">
        <f t="shared" si="112"/>
        <v>16999.074639971444</v>
      </c>
      <c r="AE89" s="13">
        <f t="shared" si="113"/>
        <v>306.2094352647415</v>
      </c>
      <c r="AF89" s="12">
        <f t="shared" si="114"/>
        <v>612.418870529483</v>
      </c>
      <c r="AG89" s="12">
        <f t="shared" si="96"/>
        <v>1326.9075528138799</v>
      </c>
      <c r="AH89" s="12">
        <f t="shared" si="115"/>
        <v>15922.890633766558</v>
      </c>
      <c r="AI89" s="13">
        <f t="shared" si="97"/>
        <v>286.75237571548416</v>
      </c>
      <c r="AJ89" s="12">
        <f t="shared" si="98"/>
        <v>573.50475143096833</v>
      </c>
      <c r="AK89" s="12">
        <f t="shared" si="99"/>
        <v>1242.5936281004315</v>
      </c>
      <c r="AL89" s="12">
        <f t="shared" si="100"/>
        <v>14911.123537205176</v>
      </c>
    </row>
    <row r="90" spans="1:38" ht="11.5" thickTop="1" thickBot="1" x14ac:dyDescent="0.3">
      <c r="A90" s="32">
        <v>410000</v>
      </c>
      <c r="B90" s="27">
        <f t="shared" si="83"/>
        <v>82000</v>
      </c>
      <c r="C90" s="27">
        <f t="shared" si="82"/>
        <v>14223.2</v>
      </c>
      <c r="D90" s="28">
        <f t="shared" si="116"/>
        <v>96223.2</v>
      </c>
      <c r="E90" s="29">
        <f t="shared" si="117"/>
        <v>328000</v>
      </c>
      <c r="F90" s="30">
        <v>30</v>
      </c>
      <c r="G90" s="13">
        <f t="shared" si="84"/>
        <v>555.61441988082811</v>
      </c>
      <c r="H90" s="12">
        <f t="shared" si="85"/>
        <v>1111.2288397616562</v>
      </c>
      <c r="I90" s="12">
        <f t="shared" si="86"/>
        <v>2407.6624861502551</v>
      </c>
      <c r="J90" s="12">
        <f t="shared" si="87"/>
        <v>28891.949833803061</v>
      </c>
      <c r="K90" s="13">
        <f t="shared" si="88"/>
        <v>503.37948935604265</v>
      </c>
      <c r="L90" s="12">
        <f t="shared" si="89"/>
        <v>1006.7589787120853</v>
      </c>
      <c r="M90" s="12">
        <f t="shared" si="90"/>
        <v>2181.3111205428518</v>
      </c>
      <c r="N90" s="12">
        <f t="shared" si="91"/>
        <v>26175.733446514219</v>
      </c>
      <c r="O90" s="13">
        <f t="shared" si="92"/>
        <v>453.81362826946793</v>
      </c>
      <c r="P90" s="12">
        <f t="shared" si="93"/>
        <v>907.62725653893585</v>
      </c>
      <c r="Q90" s="12">
        <f t="shared" si="94"/>
        <v>1966.5257225010278</v>
      </c>
      <c r="R90" s="12">
        <f t="shared" si="95"/>
        <v>23598.308670012331</v>
      </c>
      <c r="S90" s="13">
        <f t="shared" si="101"/>
        <v>406.51773445507206</v>
      </c>
      <c r="T90" s="12">
        <f t="shared" si="102"/>
        <v>813.03546891014412</v>
      </c>
      <c r="U90" s="12">
        <f t="shared" si="103"/>
        <v>1761.5768493053124</v>
      </c>
      <c r="V90" s="12">
        <f t="shared" si="104"/>
        <v>21138.922191663747</v>
      </c>
      <c r="W90" s="13">
        <f t="shared" si="105"/>
        <v>361.192125930251</v>
      </c>
      <c r="X90" s="12">
        <f t="shared" si="106"/>
        <v>722.38425186050199</v>
      </c>
      <c r="Y90" s="12">
        <f t="shared" si="107"/>
        <v>1565.1658790310876</v>
      </c>
      <c r="Z90" s="12">
        <f t="shared" si="108"/>
        <v>18781.990548373051</v>
      </c>
      <c r="AA90" s="13">
        <f t="shared" si="109"/>
        <v>319.12182245367637</v>
      </c>
      <c r="AB90" s="12">
        <f t="shared" si="110"/>
        <v>638.24364490735275</v>
      </c>
      <c r="AC90" s="12">
        <f t="shared" si="111"/>
        <v>1382.8612306325977</v>
      </c>
      <c r="AD90" s="12">
        <f t="shared" si="112"/>
        <v>16594.334767591172</v>
      </c>
      <c r="AE90" s="13">
        <f t="shared" si="113"/>
        <v>298.91873442510484</v>
      </c>
      <c r="AF90" s="12">
        <f t="shared" si="114"/>
        <v>597.83746885020969</v>
      </c>
      <c r="AG90" s="12">
        <f t="shared" si="96"/>
        <v>1295.314515842121</v>
      </c>
      <c r="AH90" s="12">
        <f t="shared" si="115"/>
        <v>15543.774190105452</v>
      </c>
      <c r="AI90" s="13">
        <f t="shared" si="97"/>
        <v>279.92493819844884</v>
      </c>
      <c r="AJ90" s="12">
        <f t="shared" si="98"/>
        <v>559.84987639689768</v>
      </c>
      <c r="AK90" s="12">
        <f t="shared" si="99"/>
        <v>1213.0080655266117</v>
      </c>
      <c r="AL90" s="12">
        <f t="shared" si="100"/>
        <v>14556.09678631934</v>
      </c>
    </row>
    <row r="91" spans="1:38" ht="11.5" thickTop="1" thickBot="1" x14ac:dyDescent="0.3">
      <c r="A91" s="32">
        <v>400000</v>
      </c>
      <c r="B91" s="27">
        <f t="shared" si="83"/>
        <v>80000</v>
      </c>
      <c r="C91" s="27">
        <f t="shared" si="82"/>
        <v>13773.2</v>
      </c>
      <c r="D91" s="28">
        <f t="shared" si="116"/>
        <v>93773.2</v>
      </c>
      <c r="E91" s="29">
        <f t="shared" si="117"/>
        <v>320000</v>
      </c>
      <c r="F91" s="30">
        <v>30</v>
      </c>
      <c r="G91" s="13">
        <f t="shared" si="84"/>
        <v>542.06284866422243</v>
      </c>
      <c r="H91" s="12">
        <f t="shared" si="85"/>
        <v>1084.1256973284449</v>
      </c>
      <c r="I91" s="12">
        <f t="shared" si="86"/>
        <v>2348.9390108782973</v>
      </c>
      <c r="J91" s="12">
        <f t="shared" si="87"/>
        <v>28187.268130539567</v>
      </c>
      <c r="K91" s="13">
        <f t="shared" si="88"/>
        <v>491.1019408351637</v>
      </c>
      <c r="L91" s="12">
        <f t="shared" si="89"/>
        <v>982.20388167032741</v>
      </c>
      <c r="M91" s="12">
        <f t="shared" si="90"/>
        <v>2128.1084102857094</v>
      </c>
      <c r="N91" s="12">
        <f t="shared" si="91"/>
        <v>25537.300923428513</v>
      </c>
      <c r="O91" s="13">
        <f t="shared" si="92"/>
        <v>442.7450031897248</v>
      </c>
      <c r="P91" s="12">
        <f t="shared" si="93"/>
        <v>885.4900063794496</v>
      </c>
      <c r="Q91" s="12">
        <f t="shared" si="94"/>
        <v>1918.5616804888073</v>
      </c>
      <c r="R91" s="12">
        <f t="shared" si="95"/>
        <v>23022.740165865689</v>
      </c>
      <c r="S91" s="13">
        <f t="shared" si="101"/>
        <v>396.60266776104595</v>
      </c>
      <c r="T91" s="12">
        <f t="shared" si="102"/>
        <v>793.2053355220919</v>
      </c>
      <c r="U91" s="12">
        <f t="shared" si="103"/>
        <v>1718.6115602978659</v>
      </c>
      <c r="V91" s="12">
        <f t="shared" si="104"/>
        <v>20623.33872357439</v>
      </c>
      <c r="W91" s="13">
        <f t="shared" si="105"/>
        <v>352.3825618831716</v>
      </c>
      <c r="X91" s="12">
        <f t="shared" si="106"/>
        <v>704.76512376634321</v>
      </c>
      <c r="Y91" s="12">
        <f t="shared" si="107"/>
        <v>1526.9911014937438</v>
      </c>
      <c r="Z91" s="12">
        <f t="shared" si="108"/>
        <v>18323.893217924924</v>
      </c>
      <c r="AA91" s="13">
        <f t="shared" si="109"/>
        <v>311.33836336944034</v>
      </c>
      <c r="AB91" s="12">
        <f t="shared" si="110"/>
        <v>622.67672673888069</v>
      </c>
      <c r="AC91" s="12">
        <f t="shared" si="111"/>
        <v>1349.1329079342415</v>
      </c>
      <c r="AD91" s="12">
        <f t="shared" si="112"/>
        <v>16189.594895210897</v>
      </c>
      <c r="AE91" s="13">
        <f t="shared" si="113"/>
        <v>291.62803358546813</v>
      </c>
      <c r="AF91" s="12">
        <f t="shared" si="114"/>
        <v>583.25606717093626</v>
      </c>
      <c r="AG91" s="12">
        <f t="shared" si="96"/>
        <v>1263.721478870362</v>
      </c>
      <c r="AH91" s="12">
        <f t="shared" si="115"/>
        <v>15164.657746444344</v>
      </c>
      <c r="AI91" s="13">
        <f t="shared" si="97"/>
        <v>273.09750068141352</v>
      </c>
      <c r="AJ91" s="12">
        <f t="shared" si="98"/>
        <v>546.19500136282704</v>
      </c>
      <c r="AK91" s="12">
        <f t="shared" si="99"/>
        <v>1183.4225029527918</v>
      </c>
      <c r="AL91" s="12">
        <f t="shared" si="100"/>
        <v>14201.070035433502</v>
      </c>
    </row>
    <row r="92" spans="1:38" ht="11.5" thickTop="1" thickBot="1" x14ac:dyDescent="0.3">
      <c r="A92" s="32">
        <v>390000</v>
      </c>
      <c r="B92" s="27">
        <f t="shared" si="83"/>
        <v>78000</v>
      </c>
      <c r="C92" s="27">
        <f t="shared" si="82"/>
        <v>13323.2</v>
      </c>
      <c r="D92" s="28">
        <f t="shared" si="116"/>
        <v>91323.199999999997</v>
      </c>
      <c r="E92" s="29">
        <f t="shared" si="117"/>
        <v>312000</v>
      </c>
      <c r="F92" s="30">
        <v>30</v>
      </c>
      <c r="G92" s="13">
        <f t="shared" si="84"/>
        <v>528.51127744761698</v>
      </c>
      <c r="H92" s="12">
        <f t="shared" si="85"/>
        <v>1057.022554895234</v>
      </c>
      <c r="I92" s="12">
        <f t="shared" si="86"/>
        <v>2290.2155356063399</v>
      </c>
      <c r="J92" s="12">
        <f t="shared" si="87"/>
        <v>27482.586427276081</v>
      </c>
      <c r="K92" s="13">
        <f t="shared" si="88"/>
        <v>478.82439231428458</v>
      </c>
      <c r="L92" s="12">
        <f t="shared" si="89"/>
        <v>957.64878462856916</v>
      </c>
      <c r="M92" s="12">
        <f t="shared" si="90"/>
        <v>2074.9057000285666</v>
      </c>
      <c r="N92" s="12">
        <f t="shared" si="91"/>
        <v>24898.868400342799</v>
      </c>
      <c r="O92" s="13">
        <f t="shared" si="92"/>
        <v>431.67637810998167</v>
      </c>
      <c r="P92" s="12">
        <f t="shared" si="93"/>
        <v>863.35275621996334</v>
      </c>
      <c r="Q92" s="12">
        <f t="shared" si="94"/>
        <v>1870.5976384765872</v>
      </c>
      <c r="R92" s="12">
        <f t="shared" si="95"/>
        <v>22447.171661719047</v>
      </c>
      <c r="S92" s="13">
        <f t="shared" si="101"/>
        <v>386.68760106701978</v>
      </c>
      <c r="T92" s="12">
        <f t="shared" si="102"/>
        <v>773.37520213403957</v>
      </c>
      <c r="U92" s="12">
        <f t="shared" si="103"/>
        <v>1675.6462712904192</v>
      </c>
      <c r="V92" s="12">
        <f t="shared" si="104"/>
        <v>20107.75525548503</v>
      </c>
      <c r="W92" s="13">
        <f t="shared" si="105"/>
        <v>343.57299783609238</v>
      </c>
      <c r="X92" s="12">
        <f t="shared" si="106"/>
        <v>687.14599567218477</v>
      </c>
      <c r="Y92" s="12">
        <f t="shared" si="107"/>
        <v>1488.8163239564003</v>
      </c>
      <c r="Z92" s="12">
        <f t="shared" si="108"/>
        <v>17865.795887476805</v>
      </c>
      <c r="AA92" s="13">
        <f t="shared" si="109"/>
        <v>303.55490428520432</v>
      </c>
      <c r="AB92" s="12">
        <f t="shared" si="110"/>
        <v>607.10980857040863</v>
      </c>
      <c r="AC92" s="12">
        <f t="shared" si="111"/>
        <v>1315.4045852358854</v>
      </c>
      <c r="AD92" s="12">
        <f t="shared" si="112"/>
        <v>15784.855022830625</v>
      </c>
      <c r="AE92" s="13">
        <f t="shared" si="113"/>
        <v>284.33733274583142</v>
      </c>
      <c r="AF92" s="12">
        <f t="shared" si="114"/>
        <v>568.67466549166284</v>
      </c>
      <c r="AG92" s="12">
        <f t="shared" si="96"/>
        <v>1232.1284418986029</v>
      </c>
      <c r="AH92" s="12">
        <f t="shared" si="115"/>
        <v>14785.541302783233</v>
      </c>
      <c r="AI92" s="13">
        <f t="shared" si="97"/>
        <v>266.27006316437814</v>
      </c>
      <c r="AJ92" s="12">
        <f t="shared" si="98"/>
        <v>532.54012632875629</v>
      </c>
      <c r="AK92" s="12">
        <f t="shared" si="99"/>
        <v>1153.836940378972</v>
      </c>
      <c r="AL92" s="12">
        <f t="shared" si="100"/>
        <v>13846.043284547664</v>
      </c>
    </row>
    <row r="93" spans="1:38" ht="11.5" thickTop="1" thickBot="1" x14ac:dyDescent="0.3">
      <c r="A93" s="32">
        <v>380000</v>
      </c>
      <c r="B93" s="27">
        <f t="shared" si="83"/>
        <v>76000</v>
      </c>
      <c r="C93" s="27">
        <f t="shared" si="82"/>
        <v>12873.2</v>
      </c>
      <c r="D93" s="28">
        <f t="shared" si="116"/>
        <v>88873.2</v>
      </c>
      <c r="E93" s="29">
        <f t="shared" si="117"/>
        <v>304000</v>
      </c>
      <c r="F93" s="30">
        <v>30</v>
      </c>
      <c r="G93" s="13">
        <f t="shared" si="84"/>
        <v>514.95970623101141</v>
      </c>
      <c r="H93" s="12">
        <f t="shared" si="85"/>
        <v>1029.9194124620228</v>
      </c>
      <c r="I93" s="12">
        <f t="shared" si="86"/>
        <v>2231.4920603343826</v>
      </c>
      <c r="J93" s="12">
        <f t="shared" si="87"/>
        <v>26777.904724012595</v>
      </c>
      <c r="K93" s="13">
        <f t="shared" si="88"/>
        <v>466.54684379340546</v>
      </c>
      <c r="L93" s="12">
        <f t="shared" si="89"/>
        <v>933.09368758681092</v>
      </c>
      <c r="M93" s="12">
        <f t="shared" si="90"/>
        <v>2021.7029897714237</v>
      </c>
      <c r="N93" s="12">
        <f t="shared" si="91"/>
        <v>24260.435877257085</v>
      </c>
      <c r="O93" s="13">
        <f t="shared" si="92"/>
        <v>420.60775303023854</v>
      </c>
      <c r="P93" s="12">
        <f t="shared" si="93"/>
        <v>841.21550606047708</v>
      </c>
      <c r="Q93" s="12">
        <f t="shared" si="94"/>
        <v>1822.633596464367</v>
      </c>
      <c r="R93" s="12">
        <f t="shared" si="95"/>
        <v>21871.603157572405</v>
      </c>
      <c r="S93" s="13">
        <f t="shared" si="101"/>
        <v>376.77253437299373</v>
      </c>
      <c r="T93" s="12">
        <f t="shared" si="102"/>
        <v>753.54506874598746</v>
      </c>
      <c r="U93" s="12">
        <f t="shared" si="103"/>
        <v>1632.6809822829728</v>
      </c>
      <c r="V93" s="12">
        <f t="shared" si="104"/>
        <v>19592.171787395673</v>
      </c>
      <c r="W93" s="13">
        <f t="shared" si="105"/>
        <v>334.76343378901305</v>
      </c>
      <c r="X93" s="12">
        <f t="shared" si="106"/>
        <v>669.5268675780261</v>
      </c>
      <c r="Y93" s="12">
        <f t="shared" si="107"/>
        <v>1450.6415464190566</v>
      </c>
      <c r="Z93" s="12">
        <f t="shared" si="108"/>
        <v>17407.698557028678</v>
      </c>
      <c r="AA93" s="13">
        <f t="shared" si="109"/>
        <v>295.77144520096834</v>
      </c>
      <c r="AB93" s="12">
        <f t="shared" si="110"/>
        <v>591.54289040193669</v>
      </c>
      <c r="AC93" s="12">
        <f t="shared" si="111"/>
        <v>1281.6762625375295</v>
      </c>
      <c r="AD93" s="12">
        <f t="shared" si="112"/>
        <v>15380.115150450354</v>
      </c>
      <c r="AE93" s="13">
        <f t="shared" si="113"/>
        <v>277.0466319061947</v>
      </c>
      <c r="AF93" s="12">
        <f t="shared" si="114"/>
        <v>554.09326381238941</v>
      </c>
      <c r="AG93" s="12">
        <f t="shared" si="96"/>
        <v>1200.5354049268437</v>
      </c>
      <c r="AH93" s="12">
        <f t="shared" si="115"/>
        <v>14406.424859122124</v>
      </c>
      <c r="AI93" s="13">
        <f t="shared" si="97"/>
        <v>259.44262564734282</v>
      </c>
      <c r="AJ93" s="12">
        <f t="shared" si="98"/>
        <v>518.88525129468565</v>
      </c>
      <c r="AK93" s="12">
        <f t="shared" si="99"/>
        <v>1124.2513778051523</v>
      </c>
      <c r="AL93" s="12">
        <f t="shared" si="100"/>
        <v>13491.016533661827</v>
      </c>
    </row>
    <row r="94" spans="1:38" s="19" customFormat="1" ht="11.5" thickTop="1" thickBot="1" x14ac:dyDescent="0.3">
      <c r="A94" s="26">
        <v>370000</v>
      </c>
      <c r="B94" s="27">
        <f t="shared" si="83"/>
        <v>74000</v>
      </c>
      <c r="C94" s="27">
        <f t="shared" si="82"/>
        <v>12423.2</v>
      </c>
      <c r="D94" s="28">
        <f t="shared" si="116"/>
        <v>86423.2</v>
      </c>
      <c r="E94" s="29">
        <f t="shared" si="117"/>
        <v>296000</v>
      </c>
      <c r="F94" s="30">
        <v>30</v>
      </c>
      <c r="G94" s="13">
        <f t="shared" si="84"/>
        <v>501.40813501440579</v>
      </c>
      <c r="H94" s="12">
        <f t="shared" si="85"/>
        <v>1002.8162700288116</v>
      </c>
      <c r="I94" s="12">
        <f t="shared" si="86"/>
        <v>2172.7685850624252</v>
      </c>
      <c r="J94" s="12">
        <f t="shared" si="87"/>
        <v>26073.223020749101</v>
      </c>
      <c r="K94" s="13">
        <f t="shared" si="88"/>
        <v>454.26929527252639</v>
      </c>
      <c r="L94" s="12">
        <f t="shared" si="89"/>
        <v>908.53859054505278</v>
      </c>
      <c r="M94" s="12">
        <f t="shared" si="90"/>
        <v>1968.5002795142809</v>
      </c>
      <c r="N94" s="12">
        <f t="shared" si="91"/>
        <v>23622.003354171371</v>
      </c>
      <c r="O94" s="13">
        <f t="shared" si="92"/>
        <v>409.53912795049541</v>
      </c>
      <c r="P94" s="12">
        <f t="shared" si="93"/>
        <v>819.07825590099083</v>
      </c>
      <c r="Q94" s="12">
        <f t="shared" si="94"/>
        <v>1774.6695544521467</v>
      </c>
      <c r="R94" s="12">
        <f t="shared" si="95"/>
        <v>21296.034653425762</v>
      </c>
      <c r="S94" s="13">
        <f t="shared" si="101"/>
        <v>366.85746767896757</v>
      </c>
      <c r="T94" s="12">
        <f t="shared" si="102"/>
        <v>733.71493535793513</v>
      </c>
      <c r="U94" s="12">
        <f t="shared" si="103"/>
        <v>1589.7156932755261</v>
      </c>
      <c r="V94" s="12">
        <f t="shared" si="104"/>
        <v>19076.588319306313</v>
      </c>
      <c r="W94" s="13">
        <f t="shared" si="105"/>
        <v>325.95386974193377</v>
      </c>
      <c r="X94" s="12">
        <f t="shared" si="106"/>
        <v>651.90773948386754</v>
      </c>
      <c r="Y94" s="12">
        <f t="shared" si="107"/>
        <v>1412.4667688817131</v>
      </c>
      <c r="Z94" s="12">
        <f t="shared" si="108"/>
        <v>16949.601226580555</v>
      </c>
      <c r="AA94" s="13">
        <f t="shared" si="109"/>
        <v>287.98798611673232</v>
      </c>
      <c r="AB94" s="12">
        <f t="shared" si="110"/>
        <v>575.97597223346463</v>
      </c>
      <c r="AC94" s="12">
        <f t="shared" si="111"/>
        <v>1247.9479398391734</v>
      </c>
      <c r="AD94" s="12">
        <f t="shared" si="112"/>
        <v>14975.37527807008</v>
      </c>
      <c r="AE94" s="13">
        <f t="shared" si="113"/>
        <v>269.75593106655799</v>
      </c>
      <c r="AF94" s="12">
        <f t="shared" si="114"/>
        <v>539.51186213311598</v>
      </c>
      <c r="AG94" s="12">
        <f t="shared" si="96"/>
        <v>1168.9423679550846</v>
      </c>
      <c r="AH94" s="12">
        <f t="shared" si="115"/>
        <v>14027.308415461015</v>
      </c>
      <c r="AI94" s="13">
        <f t="shared" si="97"/>
        <v>252.6151881303075</v>
      </c>
      <c r="AJ94" s="12">
        <f t="shared" si="98"/>
        <v>505.230376260615</v>
      </c>
      <c r="AK94" s="12">
        <f t="shared" si="99"/>
        <v>1094.6658152313325</v>
      </c>
      <c r="AL94" s="12">
        <f t="shared" si="100"/>
        <v>13135.989782775991</v>
      </c>
    </row>
    <row r="95" spans="1:38" ht="11.5" thickTop="1" thickBot="1" x14ac:dyDescent="0.3">
      <c r="A95" s="32">
        <v>360000</v>
      </c>
      <c r="B95" s="27">
        <f t="shared" si="83"/>
        <v>72000</v>
      </c>
      <c r="C95" s="27">
        <f t="shared" si="82"/>
        <v>11973.2</v>
      </c>
      <c r="D95" s="28">
        <f t="shared" si="116"/>
        <v>83973.2</v>
      </c>
      <c r="E95" s="29">
        <f t="shared" si="117"/>
        <v>288000</v>
      </c>
      <c r="F95" s="30">
        <v>30</v>
      </c>
      <c r="G95" s="13">
        <f t="shared" si="84"/>
        <v>487.85656379780028</v>
      </c>
      <c r="H95" s="12">
        <f t="shared" si="85"/>
        <v>975.71312759560055</v>
      </c>
      <c r="I95" s="12">
        <f t="shared" si="86"/>
        <v>2114.0451097904679</v>
      </c>
      <c r="J95" s="12">
        <f t="shared" si="87"/>
        <v>25368.541317485615</v>
      </c>
      <c r="K95" s="13">
        <f t="shared" si="88"/>
        <v>441.99174675164733</v>
      </c>
      <c r="L95" s="12">
        <f t="shared" si="89"/>
        <v>883.98349350329465</v>
      </c>
      <c r="M95" s="12">
        <f t="shared" si="90"/>
        <v>1915.2975692571383</v>
      </c>
      <c r="N95" s="12">
        <f t="shared" si="91"/>
        <v>22983.570831085661</v>
      </c>
      <c r="O95" s="13">
        <f t="shared" si="92"/>
        <v>398.47050287075228</v>
      </c>
      <c r="P95" s="12">
        <f t="shared" si="93"/>
        <v>796.94100574150457</v>
      </c>
      <c r="Q95" s="12">
        <f t="shared" si="94"/>
        <v>1726.7055124399267</v>
      </c>
      <c r="R95" s="12">
        <f t="shared" si="95"/>
        <v>20720.46614927912</v>
      </c>
      <c r="S95" s="13">
        <f t="shared" si="101"/>
        <v>356.9424009849414</v>
      </c>
      <c r="T95" s="12">
        <f t="shared" si="102"/>
        <v>713.8848019698828</v>
      </c>
      <c r="U95" s="12">
        <f t="shared" si="103"/>
        <v>1546.7504042680794</v>
      </c>
      <c r="V95" s="12">
        <f t="shared" si="104"/>
        <v>18561.004851216952</v>
      </c>
      <c r="W95" s="13">
        <f t="shared" si="105"/>
        <v>317.14430569485444</v>
      </c>
      <c r="X95" s="12">
        <f t="shared" si="106"/>
        <v>634.28861138970888</v>
      </c>
      <c r="Y95" s="12">
        <f t="shared" si="107"/>
        <v>1374.2919913443693</v>
      </c>
      <c r="Z95" s="12">
        <f t="shared" si="108"/>
        <v>16491.503896132432</v>
      </c>
      <c r="AA95" s="13">
        <f t="shared" si="109"/>
        <v>280.20452703249634</v>
      </c>
      <c r="AB95" s="12">
        <f t="shared" si="110"/>
        <v>560.40905406499269</v>
      </c>
      <c r="AC95" s="12">
        <f t="shared" si="111"/>
        <v>1214.2196171408175</v>
      </c>
      <c r="AD95" s="12">
        <f t="shared" si="112"/>
        <v>14570.635405689809</v>
      </c>
      <c r="AE95" s="13">
        <f t="shared" si="113"/>
        <v>262.46523022692139</v>
      </c>
      <c r="AF95" s="12">
        <f t="shared" si="114"/>
        <v>524.93046045384278</v>
      </c>
      <c r="AG95" s="12">
        <f t="shared" si="96"/>
        <v>1137.3493309833259</v>
      </c>
      <c r="AH95" s="12">
        <f t="shared" si="115"/>
        <v>13648.191971799912</v>
      </c>
      <c r="AI95" s="13">
        <f t="shared" si="97"/>
        <v>245.78775061327221</v>
      </c>
      <c r="AJ95" s="12">
        <f t="shared" si="98"/>
        <v>491.57550122654442</v>
      </c>
      <c r="AK95" s="12">
        <f t="shared" si="99"/>
        <v>1065.0802526575128</v>
      </c>
      <c r="AL95" s="12">
        <f t="shared" si="100"/>
        <v>12780.963031890155</v>
      </c>
    </row>
    <row r="96" spans="1:38" ht="11.5" thickTop="1" thickBot="1" x14ac:dyDescent="0.3">
      <c r="A96" s="32">
        <v>350000</v>
      </c>
      <c r="B96" s="27">
        <f t="shared" si="83"/>
        <v>70000</v>
      </c>
      <c r="C96" s="27">
        <f t="shared" si="82"/>
        <v>11523.2</v>
      </c>
      <c r="D96" s="28">
        <f t="shared" si="116"/>
        <v>81523.199999999997</v>
      </c>
      <c r="E96" s="29">
        <f t="shared" si="117"/>
        <v>280000</v>
      </c>
      <c r="F96" s="30">
        <v>30</v>
      </c>
      <c r="G96" s="13">
        <f t="shared" si="84"/>
        <v>474.30499258119477</v>
      </c>
      <c r="H96" s="12">
        <f t="shared" si="85"/>
        <v>948.60998516238953</v>
      </c>
      <c r="I96" s="12">
        <f t="shared" si="86"/>
        <v>2055.3216345185106</v>
      </c>
      <c r="J96" s="12">
        <f t="shared" si="87"/>
        <v>24663.859614222129</v>
      </c>
      <c r="K96" s="13">
        <f t="shared" si="88"/>
        <v>429.7141982307682</v>
      </c>
      <c r="L96" s="12">
        <f t="shared" si="89"/>
        <v>859.42839646153641</v>
      </c>
      <c r="M96" s="12">
        <f t="shared" si="90"/>
        <v>1862.0948589999955</v>
      </c>
      <c r="N96" s="12">
        <f t="shared" si="91"/>
        <v>22345.138307999947</v>
      </c>
      <c r="O96" s="13">
        <f t="shared" si="92"/>
        <v>387.40187779100921</v>
      </c>
      <c r="P96" s="12">
        <f t="shared" si="93"/>
        <v>774.80375558201843</v>
      </c>
      <c r="Q96" s="12">
        <f t="shared" si="94"/>
        <v>1678.7414704277064</v>
      </c>
      <c r="R96" s="12">
        <f t="shared" si="95"/>
        <v>20144.897645132478</v>
      </c>
      <c r="S96" s="13">
        <f t="shared" si="101"/>
        <v>347.02733429091523</v>
      </c>
      <c r="T96" s="12">
        <f t="shared" si="102"/>
        <v>694.05466858183047</v>
      </c>
      <c r="U96" s="12">
        <f t="shared" si="103"/>
        <v>1503.7851152606327</v>
      </c>
      <c r="V96" s="12">
        <f t="shared" si="104"/>
        <v>18045.421383127592</v>
      </c>
      <c r="W96" s="13">
        <f t="shared" si="105"/>
        <v>308.33474164777516</v>
      </c>
      <c r="X96" s="12">
        <f t="shared" si="106"/>
        <v>616.66948329555032</v>
      </c>
      <c r="Y96" s="12">
        <f t="shared" si="107"/>
        <v>1336.1172138070258</v>
      </c>
      <c r="Z96" s="12">
        <f t="shared" si="108"/>
        <v>16033.406565684309</v>
      </c>
      <c r="AA96" s="13">
        <f t="shared" si="109"/>
        <v>272.42106794826032</v>
      </c>
      <c r="AB96" s="12">
        <f t="shared" si="110"/>
        <v>544.84213589652063</v>
      </c>
      <c r="AC96" s="12">
        <f t="shared" si="111"/>
        <v>1180.4912944424614</v>
      </c>
      <c r="AD96" s="12">
        <f t="shared" si="112"/>
        <v>14165.895533309536</v>
      </c>
      <c r="AE96" s="13">
        <f t="shared" si="113"/>
        <v>255.17452938728462</v>
      </c>
      <c r="AF96" s="12">
        <f t="shared" si="114"/>
        <v>510.34905877456924</v>
      </c>
      <c r="AG96" s="12">
        <f t="shared" si="96"/>
        <v>1105.7562940115668</v>
      </c>
      <c r="AH96" s="12">
        <f t="shared" si="115"/>
        <v>13269.075528138801</v>
      </c>
      <c r="AI96" s="13">
        <f t="shared" si="97"/>
        <v>238.9603130962368</v>
      </c>
      <c r="AJ96" s="12">
        <f t="shared" si="98"/>
        <v>477.92062619247361</v>
      </c>
      <c r="AK96" s="12">
        <f t="shared" si="99"/>
        <v>1035.4946900836928</v>
      </c>
      <c r="AL96" s="12">
        <f t="shared" si="100"/>
        <v>12425.936281004313</v>
      </c>
    </row>
    <row r="97" spans="1:38" ht="11.5" thickTop="1" thickBot="1" x14ac:dyDescent="0.3">
      <c r="A97" s="32">
        <v>340000</v>
      </c>
      <c r="B97" s="27">
        <f t="shared" si="83"/>
        <v>68000</v>
      </c>
      <c r="C97" s="27">
        <f t="shared" si="82"/>
        <v>11073.2</v>
      </c>
      <c r="D97" s="28">
        <f t="shared" si="116"/>
        <v>79073.2</v>
      </c>
      <c r="E97" s="29">
        <f t="shared" si="117"/>
        <v>272000</v>
      </c>
      <c r="F97" s="30">
        <v>30</v>
      </c>
      <c r="G97" s="13">
        <f t="shared" si="84"/>
        <v>460.75342136458914</v>
      </c>
      <c r="H97" s="12">
        <f t="shared" si="85"/>
        <v>921.50684272917829</v>
      </c>
      <c r="I97" s="12">
        <f t="shared" si="86"/>
        <v>1996.598159246553</v>
      </c>
      <c r="J97" s="12">
        <f t="shared" si="87"/>
        <v>23959.177910958635</v>
      </c>
      <c r="K97" s="13">
        <f t="shared" si="88"/>
        <v>417.43664970988914</v>
      </c>
      <c r="L97" s="12">
        <f t="shared" si="89"/>
        <v>834.87329941977828</v>
      </c>
      <c r="M97" s="12">
        <f t="shared" si="90"/>
        <v>1808.8921487428529</v>
      </c>
      <c r="N97" s="12">
        <f t="shared" si="91"/>
        <v>21706.705784914237</v>
      </c>
      <c r="O97" s="13">
        <f t="shared" si="92"/>
        <v>376.33325271126608</v>
      </c>
      <c r="P97" s="12">
        <f t="shared" si="93"/>
        <v>752.66650542253217</v>
      </c>
      <c r="Q97" s="12">
        <f t="shared" si="94"/>
        <v>1630.7774284154864</v>
      </c>
      <c r="R97" s="12">
        <f t="shared" si="95"/>
        <v>19569.329140985836</v>
      </c>
      <c r="S97" s="13">
        <f t="shared" si="101"/>
        <v>337.11226759688907</v>
      </c>
      <c r="T97" s="12">
        <f t="shared" si="102"/>
        <v>674.22453519377814</v>
      </c>
      <c r="U97" s="12">
        <f t="shared" si="103"/>
        <v>1460.819826253186</v>
      </c>
      <c r="V97" s="12">
        <f t="shared" si="104"/>
        <v>17529.837915038232</v>
      </c>
      <c r="W97" s="13">
        <f t="shared" si="105"/>
        <v>299.52517760069588</v>
      </c>
      <c r="X97" s="12">
        <f t="shared" si="106"/>
        <v>599.05035520139177</v>
      </c>
      <c r="Y97" s="12">
        <f t="shared" si="107"/>
        <v>1297.942436269682</v>
      </c>
      <c r="Z97" s="12">
        <f t="shared" si="108"/>
        <v>15575.309235236185</v>
      </c>
      <c r="AA97" s="13">
        <f t="shared" si="109"/>
        <v>264.63760886402429</v>
      </c>
      <c r="AB97" s="12">
        <f t="shared" si="110"/>
        <v>529.27521772804857</v>
      </c>
      <c r="AC97" s="12">
        <f t="shared" si="111"/>
        <v>1146.7629717441052</v>
      </c>
      <c r="AD97" s="12">
        <f t="shared" si="112"/>
        <v>13761.155660929264</v>
      </c>
      <c r="AE97" s="13">
        <f t="shared" si="113"/>
        <v>247.88382854764788</v>
      </c>
      <c r="AF97" s="12">
        <f t="shared" si="114"/>
        <v>495.76765709529576</v>
      </c>
      <c r="AG97" s="12">
        <f t="shared" si="96"/>
        <v>1074.1632570398076</v>
      </c>
      <c r="AH97" s="12">
        <f t="shared" si="115"/>
        <v>12889.95908447769</v>
      </c>
      <c r="AI97" s="13">
        <f t="shared" si="97"/>
        <v>232.13287557920145</v>
      </c>
      <c r="AJ97" s="12">
        <f t="shared" si="98"/>
        <v>464.26575115840291</v>
      </c>
      <c r="AK97" s="12">
        <f t="shared" si="99"/>
        <v>1005.909127509873</v>
      </c>
      <c r="AL97" s="12">
        <f t="shared" si="100"/>
        <v>12070.909530118475</v>
      </c>
    </row>
    <row r="98" spans="1:38" ht="11.5" thickTop="1" thickBot="1" x14ac:dyDescent="0.3">
      <c r="A98" s="32">
        <v>330000</v>
      </c>
      <c r="B98" s="27">
        <f t="shared" si="83"/>
        <v>66000</v>
      </c>
      <c r="C98" s="27">
        <f t="shared" si="82"/>
        <v>10623.2</v>
      </c>
      <c r="D98" s="28">
        <f t="shared" si="116"/>
        <v>76623.199999999997</v>
      </c>
      <c r="E98" s="29">
        <f t="shared" si="117"/>
        <v>264000</v>
      </c>
      <c r="F98" s="30">
        <v>30</v>
      </c>
      <c r="G98" s="13">
        <f t="shared" si="84"/>
        <v>447.20185014798346</v>
      </c>
      <c r="H98" s="12">
        <f t="shared" si="85"/>
        <v>894.40370029596693</v>
      </c>
      <c r="I98" s="12">
        <f t="shared" si="86"/>
        <v>1937.8746839745952</v>
      </c>
      <c r="J98" s="12">
        <f t="shared" si="87"/>
        <v>23254.496207695141</v>
      </c>
      <c r="K98" s="13">
        <f t="shared" si="88"/>
        <v>405.15910118901007</v>
      </c>
      <c r="L98" s="12">
        <f t="shared" si="89"/>
        <v>810.31820237802015</v>
      </c>
      <c r="M98" s="12">
        <f t="shared" si="90"/>
        <v>1755.6894384857103</v>
      </c>
      <c r="N98" s="12">
        <f t="shared" si="91"/>
        <v>21068.273261828523</v>
      </c>
      <c r="O98" s="13">
        <f t="shared" si="92"/>
        <v>365.26462763152296</v>
      </c>
      <c r="P98" s="12">
        <f t="shared" si="93"/>
        <v>730.52925526304591</v>
      </c>
      <c r="Q98" s="12">
        <f t="shared" si="94"/>
        <v>1582.8133864032661</v>
      </c>
      <c r="R98" s="12">
        <f t="shared" si="95"/>
        <v>18993.760636839193</v>
      </c>
      <c r="S98" s="13">
        <f t="shared" si="101"/>
        <v>327.19720090286296</v>
      </c>
      <c r="T98" s="12">
        <f t="shared" si="102"/>
        <v>654.39440180572592</v>
      </c>
      <c r="U98" s="12">
        <f t="shared" si="103"/>
        <v>1417.8545372457395</v>
      </c>
      <c r="V98" s="12">
        <f t="shared" si="104"/>
        <v>17014.254446948875</v>
      </c>
      <c r="W98" s="13">
        <f t="shared" si="105"/>
        <v>290.71561355361666</v>
      </c>
      <c r="X98" s="12">
        <f t="shared" si="106"/>
        <v>581.43122710723333</v>
      </c>
      <c r="Y98" s="12">
        <f t="shared" si="107"/>
        <v>1259.7676587323388</v>
      </c>
      <c r="Z98" s="12">
        <f t="shared" si="108"/>
        <v>15117.211904788066</v>
      </c>
      <c r="AA98" s="13">
        <f t="shared" si="109"/>
        <v>256.85414977978832</v>
      </c>
      <c r="AB98" s="12">
        <f t="shared" si="110"/>
        <v>513.70829955957663</v>
      </c>
      <c r="AC98" s="12">
        <f t="shared" si="111"/>
        <v>1113.0346490457493</v>
      </c>
      <c r="AD98" s="12">
        <f t="shared" si="112"/>
        <v>13356.415788548993</v>
      </c>
      <c r="AE98" s="13">
        <f t="shared" si="113"/>
        <v>240.59312770801122</v>
      </c>
      <c r="AF98" s="12">
        <f t="shared" si="114"/>
        <v>481.18625541602245</v>
      </c>
      <c r="AG98" s="12">
        <f t="shared" si="96"/>
        <v>1042.5702200680487</v>
      </c>
      <c r="AH98" s="12">
        <f t="shared" si="115"/>
        <v>12510.842640816583</v>
      </c>
      <c r="AI98" s="13">
        <f t="shared" si="97"/>
        <v>225.30543806216613</v>
      </c>
      <c r="AJ98" s="12">
        <f t="shared" si="98"/>
        <v>450.61087612433226</v>
      </c>
      <c r="AK98" s="12">
        <f t="shared" si="99"/>
        <v>976.32356493605323</v>
      </c>
      <c r="AL98" s="12">
        <f t="shared" si="100"/>
        <v>11715.882779232639</v>
      </c>
    </row>
    <row r="99" spans="1:38" ht="11.5" thickTop="1" thickBot="1" x14ac:dyDescent="0.3">
      <c r="A99" s="32">
        <v>320000</v>
      </c>
      <c r="B99" s="27">
        <f t="shared" si="83"/>
        <v>64000</v>
      </c>
      <c r="C99" s="27">
        <f t="shared" si="82"/>
        <v>10173.200000000001</v>
      </c>
      <c r="D99" s="28">
        <f t="shared" si="116"/>
        <v>74173.2</v>
      </c>
      <c r="E99" s="29">
        <f t="shared" si="117"/>
        <v>256000</v>
      </c>
      <c r="F99" s="30">
        <v>30</v>
      </c>
      <c r="G99" s="13">
        <f t="shared" si="84"/>
        <v>433.65027893137801</v>
      </c>
      <c r="H99" s="12">
        <f t="shared" si="85"/>
        <v>867.30055786275602</v>
      </c>
      <c r="I99" s="12">
        <f t="shared" si="86"/>
        <v>1879.1512087026379</v>
      </c>
      <c r="J99" s="12">
        <f t="shared" si="87"/>
        <v>22549.814504431655</v>
      </c>
      <c r="K99" s="13">
        <f t="shared" si="88"/>
        <v>392.88155266813095</v>
      </c>
      <c r="L99" s="12">
        <f t="shared" si="89"/>
        <v>785.7631053362619</v>
      </c>
      <c r="M99" s="12">
        <f t="shared" si="90"/>
        <v>1702.4867282285672</v>
      </c>
      <c r="N99" s="12">
        <f t="shared" si="91"/>
        <v>20429.840738742809</v>
      </c>
      <c r="O99" s="13">
        <f t="shared" si="92"/>
        <v>354.19600255177983</v>
      </c>
      <c r="P99" s="12">
        <f t="shared" si="93"/>
        <v>708.39200510355965</v>
      </c>
      <c r="Q99" s="12">
        <f t="shared" si="94"/>
        <v>1534.8493443910461</v>
      </c>
      <c r="R99" s="12">
        <f t="shared" si="95"/>
        <v>18418.192132692551</v>
      </c>
      <c r="S99" s="13">
        <f t="shared" si="101"/>
        <v>317.28213420883679</v>
      </c>
      <c r="T99" s="12">
        <f t="shared" si="102"/>
        <v>634.56426841767359</v>
      </c>
      <c r="U99" s="12">
        <f t="shared" si="103"/>
        <v>1374.8892482382928</v>
      </c>
      <c r="V99" s="12">
        <f t="shared" si="104"/>
        <v>16498.670978859514</v>
      </c>
      <c r="W99" s="13">
        <f t="shared" si="105"/>
        <v>281.90604950653727</v>
      </c>
      <c r="X99" s="12">
        <f t="shared" si="106"/>
        <v>563.81209901307454</v>
      </c>
      <c r="Y99" s="12">
        <f t="shared" si="107"/>
        <v>1221.592881194995</v>
      </c>
      <c r="Z99" s="12">
        <f t="shared" si="108"/>
        <v>14659.114574339937</v>
      </c>
      <c r="AA99" s="13">
        <f t="shared" si="109"/>
        <v>249.07069069555229</v>
      </c>
      <c r="AB99" s="12">
        <f t="shared" si="110"/>
        <v>498.14138139110457</v>
      </c>
      <c r="AC99" s="12">
        <f t="shared" si="111"/>
        <v>1079.3063263473932</v>
      </c>
      <c r="AD99" s="12">
        <f t="shared" si="112"/>
        <v>12951.675916168719</v>
      </c>
      <c r="AE99" s="13">
        <f t="shared" si="113"/>
        <v>233.30242686837451</v>
      </c>
      <c r="AF99" s="12">
        <f t="shared" si="114"/>
        <v>466.60485373674902</v>
      </c>
      <c r="AG99" s="12">
        <f t="shared" si="96"/>
        <v>1010.9771830962895</v>
      </c>
      <c r="AH99" s="12">
        <f t="shared" si="115"/>
        <v>12131.726197155474</v>
      </c>
      <c r="AI99" s="13">
        <f t="shared" si="97"/>
        <v>218.47800054513078</v>
      </c>
      <c r="AJ99" s="12">
        <f t="shared" si="98"/>
        <v>436.95600109026157</v>
      </c>
      <c r="AK99" s="12">
        <f t="shared" si="99"/>
        <v>946.73800236223349</v>
      </c>
      <c r="AL99" s="12">
        <f t="shared" si="100"/>
        <v>11360.856028346801</v>
      </c>
    </row>
    <row r="100" spans="1:38" ht="11.5" thickTop="1" thickBot="1" x14ac:dyDescent="0.3">
      <c r="A100" s="32">
        <v>310000</v>
      </c>
      <c r="B100" s="27">
        <f t="shared" si="83"/>
        <v>62000</v>
      </c>
      <c r="C100" s="27">
        <f t="shared" si="82"/>
        <v>9723.2000000000007</v>
      </c>
      <c r="D100" s="28">
        <f t="shared" si="116"/>
        <v>71723.199999999997</v>
      </c>
      <c r="E100" s="29">
        <f t="shared" si="117"/>
        <v>248000</v>
      </c>
      <c r="F100" s="30">
        <v>30</v>
      </c>
      <c r="G100" s="13">
        <f t="shared" si="84"/>
        <v>420.09870771477239</v>
      </c>
      <c r="H100" s="12">
        <f t="shared" si="85"/>
        <v>840.19741542954478</v>
      </c>
      <c r="I100" s="12">
        <f t="shared" si="86"/>
        <v>1820.4277334306805</v>
      </c>
      <c r="J100" s="12">
        <f t="shared" si="87"/>
        <v>21845.132801168165</v>
      </c>
      <c r="K100" s="13">
        <f t="shared" si="88"/>
        <v>380.60400414725183</v>
      </c>
      <c r="L100" s="12">
        <f t="shared" si="89"/>
        <v>761.20800829450366</v>
      </c>
      <c r="M100" s="12">
        <f t="shared" si="90"/>
        <v>1649.2840179714246</v>
      </c>
      <c r="N100" s="12">
        <f t="shared" si="91"/>
        <v>19791.408215657095</v>
      </c>
      <c r="O100" s="13">
        <f t="shared" si="92"/>
        <v>343.1273774720367</v>
      </c>
      <c r="P100" s="12">
        <f t="shared" si="93"/>
        <v>686.2547549440734</v>
      </c>
      <c r="Q100" s="12">
        <f t="shared" si="94"/>
        <v>1486.8853023788258</v>
      </c>
      <c r="R100" s="12">
        <f t="shared" si="95"/>
        <v>17842.623628545909</v>
      </c>
      <c r="S100" s="13">
        <f t="shared" si="101"/>
        <v>307.36706751481063</v>
      </c>
      <c r="T100" s="12">
        <f t="shared" si="102"/>
        <v>614.73413502962126</v>
      </c>
      <c r="U100" s="12">
        <f t="shared" si="103"/>
        <v>1331.9239592308461</v>
      </c>
      <c r="V100" s="12">
        <f t="shared" si="104"/>
        <v>15983.087510770152</v>
      </c>
      <c r="W100" s="13">
        <f t="shared" si="105"/>
        <v>273.09648545945805</v>
      </c>
      <c r="X100" s="12">
        <f t="shared" si="106"/>
        <v>546.1929709189161</v>
      </c>
      <c r="Y100" s="12">
        <f t="shared" si="107"/>
        <v>1183.4181036576515</v>
      </c>
      <c r="Z100" s="12">
        <f t="shared" si="108"/>
        <v>14201.017243891818</v>
      </c>
      <c r="AA100" s="13">
        <f t="shared" si="109"/>
        <v>241.28723161131626</v>
      </c>
      <c r="AB100" s="12">
        <f t="shared" si="110"/>
        <v>482.57446322263252</v>
      </c>
      <c r="AC100" s="12">
        <f t="shared" si="111"/>
        <v>1045.5780036490371</v>
      </c>
      <c r="AD100" s="12">
        <f t="shared" si="112"/>
        <v>12546.936043788446</v>
      </c>
      <c r="AE100" s="13">
        <f t="shared" si="113"/>
        <v>226.0117260287378</v>
      </c>
      <c r="AF100" s="12">
        <f t="shared" si="114"/>
        <v>452.02345205747559</v>
      </c>
      <c r="AG100" s="12">
        <f t="shared" si="96"/>
        <v>979.3841461245305</v>
      </c>
      <c r="AH100" s="12">
        <f t="shared" si="115"/>
        <v>11752.609753494366</v>
      </c>
      <c r="AI100" s="13">
        <f t="shared" si="97"/>
        <v>211.65056302809546</v>
      </c>
      <c r="AJ100" s="12">
        <f t="shared" si="98"/>
        <v>423.30112605619092</v>
      </c>
      <c r="AK100" s="12">
        <f t="shared" si="99"/>
        <v>917.15243978841363</v>
      </c>
      <c r="AL100" s="12">
        <f t="shared" si="100"/>
        <v>11005.829277460964</v>
      </c>
    </row>
    <row r="101" spans="1:38" ht="11.5" thickTop="1" thickBot="1" x14ac:dyDescent="0.3">
      <c r="A101" s="32">
        <v>300000</v>
      </c>
      <c r="B101" s="27">
        <f t="shared" si="83"/>
        <v>60000</v>
      </c>
      <c r="C101" s="27">
        <f t="shared" si="82"/>
        <v>9273.2000000000007</v>
      </c>
      <c r="D101" s="28">
        <f t="shared" si="116"/>
        <v>69273.2</v>
      </c>
      <c r="E101" s="29">
        <f t="shared" si="117"/>
        <v>240000</v>
      </c>
      <c r="F101" s="30">
        <v>30</v>
      </c>
      <c r="G101" s="13">
        <f t="shared" si="84"/>
        <v>406.54713649816688</v>
      </c>
      <c r="H101" s="12">
        <f t="shared" si="85"/>
        <v>813.09427299633376</v>
      </c>
      <c r="I101" s="12">
        <f t="shared" si="86"/>
        <v>1761.7042581587232</v>
      </c>
      <c r="J101" s="12">
        <f t="shared" si="87"/>
        <v>21140.451097904679</v>
      </c>
      <c r="K101" s="13">
        <f t="shared" si="88"/>
        <v>368.32645562637271</v>
      </c>
      <c r="L101" s="12">
        <f t="shared" si="89"/>
        <v>736.65291125274541</v>
      </c>
      <c r="M101" s="12">
        <f t="shared" si="90"/>
        <v>1596.0813077142818</v>
      </c>
      <c r="N101" s="12">
        <f t="shared" si="91"/>
        <v>19152.975692571381</v>
      </c>
      <c r="O101" s="13">
        <f t="shared" si="92"/>
        <v>332.05875239229351</v>
      </c>
      <c r="P101" s="12">
        <f t="shared" si="93"/>
        <v>664.11750478458703</v>
      </c>
      <c r="Q101" s="12">
        <f t="shared" si="94"/>
        <v>1438.9212603666053</v>
      </c>
      <c r="R101" s="12">
        <f t="shared" si="95"/>
        <v>17267.055124399263</v>
      </c>
      <c r="S101" s="13">
        <f t="shared" si="101"/>
        <v>297.45200082078452</v>
      </c>
      <c r="T101" s="12">
        <f t="shared" si="102"/>
        <v>594.90400164156904</v>
      </c>
      <c r="U101" s="12">
        <f t="shared" si="103"/>
        <v>1288.9586702233994</v>
      </c>
      <c r="V101" s="12">
        <f t="shared" si="104"/>
        <v>15467.504042680795</v>
      </c>
      <c r="W101" s="13">
        <f t="shared" si="105"/>
        <v>264.28692141237872</v>
      </c>
      <c r="X101" s="12">
        <f t="shared" si="106"/>
        <v>528.57384282475743</v>
      </c>
      <c r="Y101" s="12">
        <f t="shared" si="107"/>
        <v>1145.2433261203078</v>
      </c>
      <c r="Z101" s="12">
        <f t="shared" si="108"/>
        <v>13742.919913443693</v>
      </c>
      <c r="AA101" s="13">
        <f t="shared" si="109"/>
        <v>233.50377252708026</v>
      </c>
      <c r="AB101" s="12">
        <f t="shared" si="110"/>
        <v>467.00754505416052</v>
      </c>
      <c r="AC101" s="12">
        <f t="shared" si="111"/>
        <v>1011.8496809506811</v>
      </c>
      <c r="AD101" s="12">
        <f t="shared" si="112"/>
        <v>12142.196171408174</v>
      </c>
      <c r="AE101" s="13">
        <f t="shared" si="113"/>
        <v>218.72102518910111</v>
      </c>
      <c r="AF101" s="12">
        <f t="shared" si="114"/>
        <v>437.44205037820223</v>
      </c>
      <c r="AG101" s="12">
        <f t="shared" si="96"/>
        <v>947.79110915277147</v>
      </c>
      <c r="AH101" s="12">
        <f t="shared" si="115"/>
        <v>11373.493309833259</v>
      </c>
      <c r="AI101" s="13">
        <f t="shared" si="97"/>
        <v>204.82312551106014</v>
      </c>
      <c r="AJ101" s="12">
        <f t="shared" si="98"/>
        <v>409.64625102212028</v>
      </c>
      <c r="AK101" s="12">
        <f t="shared" si="99"/>
        <v>887.56687721459389</v>
      </c>
      <c r="AL101" s="12">
        <f t="shared" si="100"/>
        <v>10650.802526575128</v>
      </c>
    </row>
    <row r="102" spans="1:38" ht="11.5" thickTop="1" thickBot="1" x14ac:dyDescent="0.3">
      <c r="A102" s="32">
        <v>290000</v>
      </c>
      <c r="B102" s="27">
        <f t="shared" si="83"/>
        <v>58000</v>
      </c>
      <c r="C102" s="27">
        <f t="shared" ref="C102:C116" si="118">1290+((A102-80000)*3.5/100)+141.6+141.6</f>
        <v>8923.2000000000007</v>
      </c>
      <c r="D102" s="28">
        <f t="shared" si="116"/>
        <v>66923.199999999997</v>
      </c>
      <c r="E102" s="29">
        <f t="shared" si="117"/>
        <v>232000</v>
      </c>
      <c r="F102" s="30">
        <v>30</v>
      </c>
      <c r="G102" s="13">
        <f t="shared" si="84"/>
        <v>392.99556528156131</v>
      </c>
      <c r="H102" s="12">
        <f t="shared" si="85"/>
        <v>785.99113056312262</v>
      </c>
      <c r="I102" s="12">
        <f t="shared" si="86"/>
        <v>1702.9807828867656</v>
      </c>
      <c r="J102" s="12">
        <f t="shared" si="87"/>
        <v>20435.769394641189</v>
      </c>
      <c r="K102" s="13">
        <f t="shared" si="88"/>
        <v>356.04890710549364</v>
      </c>
      <c r="L102" s="12">
        <f t="shared" si="89"/>
        <v>712.09781421098728</v>
      </c>
      <c r="M102" s="12">
        <f t="shared" si="90"/>
        <v>1542.8785974571392</v>
      </c>
      <c r="N102" s="12">
        <f t="shared" si="91"/>
        <v>18514.543169485671</v>
      </c>
      <c r="O102" s="13">
        <f t="shared" si="92"/>
        <v>320.9901273125505</v>
      </c>
      <c r="P102" s="12">
        <f t="shared" si="93"/>
        <v>641.980254625101</v>
      </c>
      <c r="Q102" s="12">
        <f t="shared" si="94"/>
        <v>1390.9572183543855</v>
      </c>
      <c r="R102" s="12">
        <f t="shared" si="95"/>
        <v>16691.486620252625</v>
      </c>
      <c r="S102" s="13">
        <f t="shared" si="101"/>
        <v>287.53693412675835</v>
      </c>
      <c r="T102" s="12">
        <f t="shared" si="102"/>
        <v>575.07386825351671</v>
      </c>
      <c r="U102" s="12">
        <f t="shared" si="103"/>
        <v>1245.9933812159529</v>
      </c>
      <c r="V102" s="12">
        <f t="shared" si="104"/>
        <v>14951.920574591435</v>
      </c>
      <c r="W102" s="13">
        <f t="shared" si="105"/>
        <v>255.47735736529941</v>
      </c>
      <c r="X102" s="12">
        <f t="shared" si="106"/>
        <v>510.95471473059882</v>
      </c>
      <c r="Y102" s="12">
        <f t="shared" si="107"/>
        <v>1107.0685485829642</v>
      </c>
      <c r="Z102" s="12">
        <f t="shared" si="108"/>
        <v>13284.82258299557</v>
      </c>
      <c r="AA102" s="13">
        <f t="shared" si="109"/>
        <v>225.72031344284429</v>
      </c>
      <c r="AB102" s="12">
        <f t="shared" si="110"/>
        <v>451.44062688568857</v>
      </c>
      <c r="AC102" s="12">
        <f t="shared" si="111"/>
        <v>978.12135825232519</v>
      </c>
      <c r="AD102" s="12">
        <f t="shared" si="112"/>
        <v>11737.456299027903</v>
      </c>
      <c r="AE102" s="13">
        <f t="shared" si="113"/>
        <v>211.43032434946437</v>
      </c>
      <c r="AF102" s="12">
        <f t="shared" si="114"/>
        <v>422.86064869892874</v>
      </c>
      <c r="AG102" s="12">
        <f t="shared" si="96"/>
        <v>916.19807218101232</v>
      </c>
      <c r="AH102" s="12">
        <f t="shared" si="115"/>
        <v>10994.376866172148</v>
      </c>
      <c r="AI102" s="13">
        <f t="shared" si="97"/>
        <v>197.99568799402479</v>
      </c>
      <c r="AJ102" s="12">
        <f t="shared" si="98"/>
        <v>395.99137598804958</v>
      </c>
      <c r="AK102" s="12">
        <f t="shared" si="99"/>
        <v>857.98131464077414</v>
      </c>
      <c r="AL102" s="12">
        <f t="shared" si="100"/>
        <v>10295.77577568929</v>
      </c>
    </row>
    <row r="103" spans="1:38" ht="11.5" thickTop="1" thickBot="1" x14ac:dyDescent="0.3">
      <c r="A103" s="32">
        <v>280000</v>
      </c>
      <c r="B103" s="27">
        <f t="shared" si="83"/>
        <v>56000</v>
      </c>
      <c r="C103" s="27">
        <f t="shared" si="118"/>
        <v>8573.2000000000007</v>
      </c>
      <c r="D103" s="28">
        <f t="shared" si="116"/>
        <v>64573.2</v>
      </c>
      <c r="E103" s="29">
        <f t="shared" si="117"/>
        <v>224000</v>
      </c>
      <c r="F103" s="30">
        <v>30</v>
      </c>
      <c r="G103" s="13">
        <f t="shared" si="84"/>
        <v>379.44399406495575</v>
      </c>
      <c r="H103" s="12">
        <f t="shared" si="85"/>
        <v>758.88798812991149</v>
      </c>
      <c r="I103" s="12">
        <f t="shared" si="86"/>
        <v>1644.2573076148083</v>
      </c>
      <c r="J103" s="12">
        <f t="shared" si="87"/>
        <v>19731.087691377699</v>
      </c>
      <c r="K103" s="13">
        <f t="shared" si="88"/>
        <v>343.77135858461457</v>
      </c>
      <c r="L103" s="12">
        <f t="shared" si="89"/>
        <v>687.54271716922915</v>
      </c>
      <c r="M103" s="12">
        <f t="shared" si="90"/>
        <v>1489.6758871999964</v>
      </c>
      <c r="N103" s="12">
        <f t="shared" si="91"/>
        <v>17876.110646399957</v>
      </c>
      <c r="O103" s="13">
        <f t="shared" si="92"/>
        <v>309.92150223280731</v>
      </c>
      <c r="P103" s="12">
        <f t="shared" si="93"/>
        <v>619.84300446561463</v>
      </c>
      <c r="Q103" s="12">
        <f t="shared" si="94"/>
        <v>1342.993176342165</v>
      </c>
      <c r="R103" s="12">
        <f t="shared" si="95"/>
        <v>16115.918116105981</v>
      </c>
      <c r="S103" s="13">
        <f t="shared" si="101"/>
        <v>277.62186743273219</v>
      </c>
      <c r="T103" s="12">
        <f t="shared" si="102"/>
        <v>555.24373486546438</v>
      </c>
      <c r="U103" s="12">
        <f t="shared" si="103"/>
        <v>1203.0280922085062</v>
      </c>
      <c r="V103" s="12">
        <f t="shared" si="104"/>
        <v>14436.337106502073</v>
      </c>
      <c r="W103" s="13">
        <f t="shared" si="105"/>
        <v>246.66779331822013</v>
      </c>
      <c r="X103" s="12">
        <f t="shared" si="106"/>
        <v>493.33558663644027</v>
      </c>
      <c r="Y103" s="12">
        <f t="shared" si="107"/>
        <v>1068.8937710456205</v>
      </c>
      <c r="Z103" s="12">
        <f t="shared" si="108"/>
        <v>12826.725252547447</v>
      </c>
      <c r="AA103" s="13">
        <f t="shared" si="109"/>
        <v>217.93685435860823</v>
      </c>
      <c r="AB103" s="12">
        <f t="shared" si="110"/>
        <v>435.87370871721646</v>
      </c>
      <c r="AC103" s="12">
        <f t="shared" si="111"/>
        <v>944.39303555396907</v>
      </c>
      <c r="AD103" s="12">
        <f t="shared" si="112"/>
        <v>11332.716426647628</v>
      </c>
      <c r="AE103" s="13">
        <f t="shared" si="113"/>
        <v>204.13962350982769</v>
      </c>
      <c r="AF103" s="12">
        <f t="shared" si="114"/>
        <v>408.27924701965537</v>
      </c>
      <c r="AG103" s="12">
        <f t="shared" si="96"/>
        <v>884.60503520925329</v>
      </c>
      <c r="AH103" s="12">
        <f t="shared" si="115"/>
        <v>10615.260422511039</v>
      </c>
      <c r="AI103" s="13">
        <f t="shared" si="97"/>
        <v>191.16825047698947</v>
      </c>
      <c r="AJ103" s="12">
        <f t="shared" si="98"/>
        <v>382.33650095397894</v>
      </c>
      <c r="AK103" s="12">
        <f t="shared" si="99"/>
        <v>828.39575206695429</v>
      </c>
      <c r="AL103" s="12">
        <f t="shared" si="100"/>
        <v>9940.7490248034519</v>
      </c>
    </row>
    <row r="104" spans="1:38" ht="11.5" thickTop="1" thickBot="1" x14ac:dyDescent="0.3">
      <c r="A104" s="32">
        <v>270000</v>
      </c>
      <c r="B104" s="27">
        <f t="shared" si="83"/>
        <v>54000</v>
      </c>
      <c r="C104" s="27">
        <f t="shared" si="118"/>
        <v>8223.2000000000007</v>
      </c>
      <c r="D104" s="28">
        <f t="shared" si="116"/>
        <v>62223.199999999997</v>
      </c>
      <c r="E104" s="29">
        <f t="shared" si="117"/>
        <v>216000</v>
      </c>
      <c r="F104" s="30">
        <v>30</v>
      </c>
      <c r="G104" s="13">
        <f t="shared" si="84"/>
        <v>365.89242284835018</v>
      </c>
      <c r="H104" s="12">
        <f t="shared" si="85"/>
        <v>731.78484569670036</v>
      </c>
      <c r="I104" s="12">
        <f t="shared" si="86"/>
        <v>1585.5338323428507</v>
      </c>
      <c r="J104" s="12">
        <f t="shared" si="87"/>
        <v>19026.405988114209</v>
      </c>
      <c r="K104" s="13">
        <f t="shared" si="88"/>
        <v>331.49381006373551</v>
      </c>
      <c r="L104" s="12">
        <f t="shared" si="89"/>
        <v>662.98762012747102</v>
      </c>
      <c r="M104" s="12">
        <f t="shared" si="90"/>
        <v>1436.4731769428538</v>
      </c>
      <c r="N104" s="12">
        <f t="shared" si="91"/>
        <v>17237.678123314246</v>
      </c>
      <c r="O104" s="13">
        <f t="shared" si="92"/>
        <v>298.85287715306424</v>
      </c>
      <c r="P104" s="12">
        <f t="shared" si="93"/>
        <v>597.70575430612848</v>
      </c>
      <c r="Q104" s="12">
        <f t="shared" si="94"/>
        <v>1295.029134329945</v>
      </c>
      <c r="R104" s="12">
        <f t="shared" si="95"/>
        <v>15540.34961195934</v>
      </c>
      <c r="S104" s="13">
        <f t="shared" si="101"/>
        <v>267.70680073870602</v>
      </c>
      <c r="T104" s="12">
        <f t="shared" si="102"/>
        <v>535.41360147741204</v>
      </c>
      <c r="U104" s="12">
        <f t="shared" si="103"/>
        <v>1160.0628032010595</v>
      </c>
      <c r="V104" s="12">
        <f t="shared" si="104"/>
        <v>13920.753638412712</v>
      </c>
      <c r="W104" s="13">
        <f t="shared" si="105"/>
        <v>237.85822927114083</v>
      </c>
      <c r="X104" s="12">
        <f t="shared" si="106"/>
        <v>475.71645854228166</v>
      </c>
      <c r="Y104" s="12">
        <f t="shared" si="107"/>
        <v>1030.718993508277</v>
      </c>
      <c r="Z104" s="12">
        <f t="shared" si="108"/>
        <v>12368.627922099324</v>
      </c>
      <c r="AA104" s="13">
        <f t="shared" si="109"/>
        <v>210.15339527437223</v>
      </c>
      <c r="AB104" s="12">
        <f t="shared" si="110"/>
        <v>420.30679054874446</v>
      </c>
      <c r="AC104" s="12">
        <f t="shared" si="111"/>
        <v>910.66471285561306</v>
      </c>
      <c r="AD104" s="12">
        <f t="shared" si="112"/>
        <v>10927.976554267356</v>
      </c>
      <c r="AE104" s="13">
        <f t="shared" si="113"/>
        <v>196.84892267019097</v>
      </c>
      <c r="AF104" s="12">
        <f t="shared" si="114"/>
        <v>393.69784534038195</v>
      </c>
      <c r="AG104" s="12">
        <f t="shared" si="96"/>
        <v>853.01199823749425</v>
      </c>
      <c r="AH104" s="12">
        <f t="shared" si="115"/>
        <v>10236.14397884993</v>
      </c>
      <c r="AI104" s="13">
        <f t="shared" si="97"/>
        <v>184.34081295995412</v>
      </c>
      <c r="AJ104" s="12">
        <f t="shared" si="98"/>
        <v>368.68162591990824</v>
      </c>
      <c r="AK104" s="12">
        <f t="shared" si="99"/>
        <v>798.81018949313443</v>
      </c>
      <c r="AL104" s="12">
        <f t="shared" si="100"/>
        <v>9585.7222739176141</v>
      </c>
    </row>
    <row r="105" spans="1:38" ht="11.5" thickTop="1" thickBot="1" x14ac:dyDescent="0.3">
      <c r="A105" s="32">
        <v>260000</v>
      </c>
      <c r="B105" s="27">
        <f t="shared" si="83"/>
        <v>52000</v>
      </c>
      <c r="C105" s="27">
        <f t="shared" si="118"/>
        <v>7873.2000000000007</v>
      </c>
      <c r="D105" s="28">
        <f t="shared" si="116"/>
        <v>59873.2</v>
      </c>
      <c r="E105" s="29">
        <f t="shared" si="117"/>
        <v>208000</v>
      </c>
      <c r="F105" s="30">
        <v>30</v>
      </c>
      <c r="G105" s="13">
        <f t="shared" si="84"/>
        <v>352.34085163174461</v>
      </c>
      <c r="H105" s="12">
        <f t="shared" si="85"/>
        <v>704.68170326348923</v>
      </c>
      <c r="I105" s="12">
        <f t="shared" si="86"/>
        <v>1526.8103570708934</v>
      </c>
      <c r="J105" s="12">
        <f t="shared" si="87"/>
        <v>18321.724284850719</v>
      </c>
      <c r="K105" s="13">
        <f t="shared" si="88"/>
        <v>319.21626154285639</v>
      </c>
      <c r="L105" s="12">
        <f t="shared" si="89"/>
        <v>638.43252308571277</v>
      </c>
      <c r="M105" s="12">
        <f t="shared" si="90"/>
        <v>1383.270466685711</v>
      </c>
      <c r="N105" s="12">
        <f t="shared" si="91"/>
        <v>16599.245600228533</v>
      </c>
      <c r="O105" s="13">
        <f t="shared" si="92"/>
        <v>287.78425207332111</v>
      </c>
      <c r="P105" s="12">
        <f t="shared" si="93"/>
        <v>575.56850414664223</v>
      </c>
      <c r="Q105" s="12">
        <f t="shared" si="94"/>
        <v>1247.0650923177247</v>
      </c>
      <c r="R105" s="12">
        <f t="shared" si="95"/>
        <v>14964.781107812698</v>
      </c>
      <c r="S105" s="13">
        <f t="shared" si="101"/>
        <v>257.79173404467986</v>
      </c>
      <c r="T105" s="12">
        <f t="shared" si="102"/>
        <v>515.58346808935971</v>
      </c>
      <c r="U105" s="12">
        <f t="shared" si="103"/>
        <v>1117.0975141936128</v>
      </c>
      <c r="V105" s="12">
        <f t="shared" si="104"/>
        <v>13405.170170323352</v>
      </c>
      <c r="W105" s="13">
        <f t="shared" si="105"/>
        <v>229.04866522406158</v>
      </c>
      <c r="X105" s="12">
        <f t="shared" si="106"/>
        <v>458.09733044812316</v>
      </c>
      <c r="Y105" s="12">
        <f t="shared" si="107"/>
        <v>992.54421597093358</v>
      </c>
      <c r="Z105" s="12">
        <f t="shared" si="108"/>
        <v>11910.530591651202</v>
      </c>
      <c r="AA105" s="13">
        <f t="shared" si="109"/>
        <v>202.36993619013623</v>
      </c>
      <c r="AB105" s="12">
        <f t="shared" si="110"/>
        <v>404.73987238027246</v>
      </c>
      <c r="AC105" s="12">
        <f t="shared" si="111"/>
        <v>876.93639015725694</v>
      </c>
      <c r="AD105" s="12">
        <f t="shared" si="112"/>
        <v>10523.236681887083</v>
      </c>
      <c r="AE105" s="13">
        <f t="shared" si="113"/>
        <v>189.55822183055429</v>
      </c>
      <c r="AF105" s="12">
        <f t="shared" si="114"/>
        <v>379.11644366110858</v>
      </c>
      <c r="AG105" s="12">
        <f t="shared" si="96"/>
        <v>821.41896126573522</v>
      </c>
      <c r="AH105" s="12">
        <f t="shared" si="115"/>
        <v>9857.0275351888231</v>
      </c>
      <c r="AI105" s="13">
        <f t="shared" si="97"/>
        <v>177.51337544291877</v>
      </c>
      <c r="AJ105" s="12">
        <f t="shared" si="98"/>
        <v>355.02675088583754</v>
      </c>
      <c r="AK105" s="12">
        <f t="shared" si="99"/>
        <v>769.22462691931469</v>
      </c>
      <c r="AL105" s="12">
        <f t="shared" si="100"/>
        <v>9230.6955230317762</v>
      </c>
    </row>
    <row r="106" spans="1:38" ht="11.5" thickTop="1" thickBot="1" x14ac:dyDescent="0.3">
      <c r="A106" s="32">
        <v>250000</v>
      </c>
      <c r="B106" s="27">
        <f t="shared" si="83"/>
        <v>50000</v>
      </c>
      <c r="C106" s="27">
        <f t="shared" si="118"/>
        <v>7523.2000000000007</v>
      </c>
      <c r="D106" s="28">
        <f t="shared" si="116"/>
        <v>57523.199999999997</v>
      </c>
      <c r="E106" s="29">
        <f t="shared" si="117"/>
        <v>200000</v>
      </c>
      <c r="F106" s="30">
        <v>30</v>
      </c>
      <c r="G106" s="13">
        <f t="shared" si="84"/>
        <v>338.7892804151391</v>
      </c>
      <c r="H106" s="12">
        <f t="shared" si="85"/>
        <v>677.57856083027821</v>
      </c>
      <c r="I106" s="12">
        <f t="shared" si="86"/>
        <v>1468.086881798936</v>
      </c>
      <c r="J106" s="12">
        <f t="shared" si="87"/>
        <v>17617.042581587233</v>
      </c>
      <c r="K106" s="13">
        <f t="shared" si="88"/>
        <v>306.93871302197726</v>
      </c>
      <c r="L106" s="12">
        <f t="shared" si="89"/>
        <v>613.87742604395453</v>
      </c>
      <c r="M106" s="12">
        <f t="shared" si="90"/>
        <v>1330.0677564285681</v>
      </c>
      <c r="N106" s="12">
        <f t="shared" si="91"/>
        <v>15960.813077142819</v>
      </c>
      <c r="O106" s="13">
        <f t="shared" si="92"/>
        <v>276.71562699357798</v>
      </c>
      <c r="P106" s="12">
        <f t="shared" si="93"/>
        <v>553.43125398715597</v>
      </c>
      <c r="Q106" s="12">
        <f t="shared" si="94"/>
        <v>1199.1010503055047</v>
      </c>
      <c r="R106" s="12">
        <f t="shared" si="95"/>
        <v>14389.212603666056</v>
      </c>
      <c r="S106" s="13">
        <f t="shared" si="101"/>
        <v>247.87666735065372</v>
      </c>
      <c r="T106" s="12">
        <f t="shared" si="102"/>
        <v>495.75333470130744</v>
      </c>
      <c r="U106" s="12">
        <f t="shared" si="103"/>
        <v>1074.1322251861661</v>
      </c>
      <c r="V106" s="12">
        <f t="shared" si="104"/>
        <v>12889.586702233993</v>
      </c>
      <c r="W106" s="13">
        <f t="shared" si="105"/>
        <v>220.2391011769823</v>
      </c>
      <c r="X106" s="12">
        <f t="shared" si="106"/>
        <v>440.4782023539646</v>
      </c>
      <c r="Y106" s="12">
        <f t="shared" si="107"/>
        <v>954.36943843358995</v>
      </c>
      <c r="Z106" s="12">
        <f t="shared" si="108"/>
        <v>11452.433261203079</v>
      </c>
      <c r="AA106" s="13">
        <f t="shared" si="109"/>
        <v>194.5864771059002</v>
      </c>
      <c r="AB106" s="12">
        <f t="shared" si="110"/>
        <v>389.1729542118004</v>
      </c>
      <c r="AC106" s="12">
        <f t="shared" si="111"/>
        <v>843.20806745890093</v>
      </c>
      <c r="AD106" s="12">
        <f t="shared" si="112"/>
        <v>10118.496809506811</v>
      </c>
      <c r="AE106" s="13">
        <f t="shared" si="113"/>
        <v>182.26752099091757</v>
      </c>
      <c r="AF106" s="12">
        <f t="shared" si="114"/>
        <v>364.53504198183515</v>
      </c>
      <c r="AG106" s="12">
        <f t="shared" si="96"/>
        <v>789.82592429397619</v>
      </c>
      <c r="AH106" s="12">
        <f t="shared" si="115"/>
        <v>9477.9110915277142</v>
      </c>
      <c r="AI106" s="13">
        <f t="shared" si="97"/>
        <v>170.68593792588342</v>
      </c>
      <c r="AJ106" s="12">
        <f t="shared" si="98"/>
        <v>341.37187585176684</v>
      </c>
      <c r="AK106" s="12">
        <f t="shared" si="99"/>
        <v>739.63906434549494</v>
      </c>
      <c r="AL106" s="12">
        <f t="shared" si="100"/>
        <v>8875.6687721459384</v>
      </c>
    </row>
    <row r="107" spans="1:38" ht="11.5" thickTop="1" thickBot="1" x14ac:dyDescent="0.3">
      <c r="A107" s="32">
        <v>240000</v>
      </c>
      <c r="B107" s="27">
        <f t="shared" si="83"/>
        <v>48000</v>
      </c>
      <c r="C107" s="27">
        <f t="shared" si="118"/>
        <v>7173.2000000000007</v>
      </c>
      <c r="D107" s="28">
        <f t="shared" si="116"/>
        <v>55173.2</v>
      </c>
      <c r="E107" s="29">
        <f t="shared" si="117"/>
        <v>192000</v>
      </c>
      <c r="F107" s="30">
        <v>30</v>
      </c>
      <c r="G107" s="13">
        <f t="shared" si="84"/>
        <v>325.23770919853354</v>
      </c>
      <c r="H107" s="12">
        <f t="shared" si="85"/>
        <v>650.47541839706707</v>
      </c>
      <c r="I107" s="12">
        <f t="shared" si="86"/>
        <v>1409.3634065269785</v>
      </c>
      <c r="J107" s="12">
        <f t="shared" si="87"/>
        <v>16912.360878323743</v>
      </c>
      <c r="K107" s="13">
        <f t="shared" si="88"/>
        <v>294.6611645010982</v>
      </c>
      <c r="L107" s="12">
        <f t="shared" si="89"/>
        <v>589.3223290021964</v>
      </c>
      <c r="M107" s="12">
        <f t="shared" si="90"/>
        <v>1276.8650461714255</v>
      </c>
      <c r="N107" s="12">
        <f t="shared" si="91"/>
        <v>15322.380554057107</v>
      </c>
      <c r="O107" s="13">
        <f t="shared" si="92"/>
        <v>265.64700191383486</v>
      </c>
      <c r="P107" s="12">
        <f t="shared" si="93"/>
        <v>531.29400382766971</v>
      </c>
      <c r="Q107" s="12">
        <f t="shared" si="94"/>
        <v>1151.1370082932845</v>
      </c>
      <c r="R107" s="12">
        <f t="shared" si="95"/>
        <v>13813.644099519413</v>
      </c>
      <c r="S107" s="13">
        <f t="shared" si="101"/>
        <v>237.96160065662758</v>
      </c>
      <c r="T107" s="12">
        <f t="shared" si="102"/>
        <v>475.92320131325516</v>
      </c>
      <c r="U107" s="12">
        <f t="shared" si="103"/>
        <v>1031.1669361787197</v>
      </c>
      <c r="V107" s="12">
        <f t="shared" si="104"/>
        <v>12374.003234144635</v>
      </c>
      <c r="W107" s="13">
        <f t="shared" si="105"/>
        <v>211.429537129903</v>
      </c>
      <c r="X107" s="12">
        <f t="shared" si="106"/>
        <v>422.85907425980599</v>
      </c>
      <c r="Y107" s="12">
        <f t="shared" si="107"/>
        <v>916.19466089624632</v>
      </c>
      <c r="Z107" s="12">
        <f t="shared" si="108"/>
        <v>10994.335930754956</v>
      </c>
      <c r="AA107" s="13">
        <f t="shared" si="109"/>
        <v>186.8030180216642</v>
      </c>
      <c r="AB107" s="12">
        <f t="shared" si="110"/>
        <v>373.6060360433284</v>
      </c>
      <c r="AC107" s="12">
        <f t="shared" si="111"/>
        <v>809.47974476054492</v>
      </c>
      <c r="AD107" s="12">
        <f t="shared" si="112"/>
        <v>9713.7569371265381</v>
      </c>
      <c r="AE107" s="13">
        <f t="shared" si="113"/>
        <v>174.97682015128086</v>
      </c>
      <c r="AF107" s="12">
        <f t="shared" si="114"/>
        <v>349.95364030256172</v>
      </c>
      <c r="AG107" s="12">
        <f t="shared" si="96"/>
        <v>758.23288732221715</v>
      </c>
      <c r="AH107" s="12">
        <f t="shared" si="115"/>
        <v>9098.7946478666054</v>
      </c>
      <c r="AI107" s="13">
        <f t="shared" si="97"/>
        <v>163.8585004088481</v>
      </c>
      <c r="AJ107" s="12">
        <f t="shared" si="98"/>
        <v>327.7170008176962</v>
      </c>
      <c r="AK107" s="12">
        <f t="shared" si="99"/>
        <v>710.05350177167509</v>
      </c>
      <c r="AL107" s="12">
        <f t="shared" si="100"/>
        <v>8520.6420212601006</v>
      </c>
    </row>
    <row r="108" spans="1:38" ht="11.5" thickTop="1" thickBot="1" x14ac:dyDescent="0.3">
      <c r="A108" s="32">
        <v>230000</v>
      </c>
      <c r="B108" s="27">
        <f t="shared" si="83"/>
        <v>46000</v>
      </c>
      <c r="C108" s="27">
        <f t="shared" si="118"/>
        <v>6823.2000000000007</v>
      </c>
      <c r="D108" s="28">
        <f t="shared" si="116"/>
        <v>52823.199999999997</v>
      </c>
      <c r="E108" s="29">
        <f t="shared" si="117"/>
        <v>184000</v>
      </c>
      <c r="F108" s="30">
        <v>30</v>
      </c>
      <c r="G108" s="13">
        <f t="shared" si="84"/>
        <v>311.68613798192786</v>
      </c>
      <c r="H108" s="12">
        <f t="shared" si="85"/>
        <v>623.37227596385571</v>
      </c>
      <c r="I108" s="12">
        <f t="shared" si="86"/>
        <v>1350.6399312550209</v>
      </c>
      <c r="J108" s="12">
        <f t="shared" si="87"/>
        <v>16207.679175060248</v>
      </c>
      <c r="K108" s="13">
        <f t="shared" si="88"/>
        <v>282.38361598021908</v>
      </c>
      <c r="L108" s="12">
        <f t="shared" si="89"/>
        <v>564.76723196043815</v>
      </c>
      <c r="M108" s="12">
        <f t="shared" si="90"/>
        <v>1223.6623359142827</v>
      </c>
      <c r="N108" s="12">
        <f t="shared" si="91"/>
        <v>14683.948030971393</v>
      </c>
      <c r="O108" s="13">
        <f t="shared" si="92"/>
        <v>254.57837683409178</v>
      </c>
      <c r="P108" s="12">
        <f t="shared" si="93"/>
        <v>509.15675366818357</v>
      </c>
      <c r="Q108" s="12">
        <f t="shared" si="94"/>
        <v>1103.1729662810644</v>
      </c>
      <c r="R108" s="12">
        <f t="shared" si="95"/>
        <v>13238.075595372773</v>
      </c>
      <c r="S108" s="13">
        <f t="shared" si="101"/>
        <v>228.04653396260144</v>
      </c>
      <c r="T108" s="12">
        <f t="shared" si="102"/>
        <v>456.09306792520289</v>
      </c>
      <c r="U108" s="12">
        <f t="shared" si="103"/>
        <v>988.20164717127284</v>
      </c>
      <c r="V108" s="12">
        <f t="shared" si="104"/>
        <v>11858.419766055275</v>
      </c>
      <c r="W108" s="13">
        <f t="shared" si="105"/>
        <v>202.61997308282369</v>
      </c>
      <c r="X108" s="12">
        <f t="shared" si="106"/>
        <v>405.23994616564738</v>
      </c>
      <c r="Y108" s="12">
        <f t="shared" si="107"/>
        <v>878.01988335890269</v>
      </c>
      <c r="Z108" s="12">
        <f t="shared" si="108"/>
        <v>10536.238600306831</v>
      </c>
      <c r="AA108" s="13">
        <f t="shared" si="109"/>
        <v>179.01955893742823</v>
      </c>
      <c r="AB108" s="12">
        <f t="shared" si="110"/>
        <v>358.03911787485646</v>
      </c>
      <c r="AC108" s="12">
        <f t="shared" si="111"/>
        <v>775.75142206218891</v>
      </c>
      <c r="AD108" s="12">
        <f t="shared" si="112"/>
        <v>9309.0170647462674</v>
      </c>
      <c r="AE108" s="13">
        <f t="shared" si="113"/>
        <v>167.68611931164421</v>
      </c>
      <c r="AF108" s="12">
        <f t="shared" si="114"/>
        <v>335.37223862328841</v>
      </c>
      <c r="AG108" s="12">
        <f t="shared" si="96"/>
        <v>726.63985035045812</v>
      </c>
      <c r="AH108" s="12">
        <f t="shared" si="115"/>
        <v>8719.6782042054983</v>
      </c>
      <c r="AI108" s="13">
        <f t="shared" si="97"/>
        <v>157.03106289181278</v>
      </c>
      <c r="AJ108" s="12">
        <f t="shared" si="98"/>
        <v>314.06212578362556</v>
      </c>
      <c r="AK108" s="12">
        <f t="shared" si="99"/>
        <v>680.46793919785534</v>
      </c>
      <c r="AL108" s="12">
        <f t="shared" si="100"/>
        <v>8165.6152703742646</v>
      </c>
    </row>
    <row r="109" spans="1:38" ht="11.5" thickTop="1" thickBot="1" x14ac:dyDescent="0.3">
      <c r="A109" s="32">
        <v>220000</v>
      </c>
      <c r="B109" s="27">
        <f t="shared" si="83"/>
        <v>44000</v>
      </c>
      <c r="C109" s="27">
        <f t="shared" si="118"/>
        <v>6473.2000000000007</v>
      </c>
      <c r="D109" s="28">
        <f t="shared" si="116"/>
        <v>50473.2</v>
      </c>
      <c r="E109" s="29">
        <f>A109-B109</f>
        <v>176000</v>
      </c>
      <c r="F109" s="30">
        <v>30</v>
      </c>
      <c r="G109" s="13">
        <f t="shared" si="84"/>
        <v>298.13456676532235</v>
      </c>
      <c r="H109" s="12">
        <f t="shared" si="85"/>
        <v>596.26913353064469</v>
      </c>
      <c r="I109" s="12">
        <f>IF(COUNTA(E109,8%,F109)&lt;3,"-",PMT(0.667%,F109*12,-E109))</f>
        <v>1291.9164559830635</v>
      </c>
      <c r="J109" s="12">
        <f t="shared" si="87"/>
        <v>15502.997471796762</v>
      </c>
      <c r="K109" s="13">
        <f t="shared" si="88"/>
        <v>270.10606745933995</v>
      </c>
      <c r="L109" s="12">
        <f t="shared" si="89"/>
        <v>540.21213491867991</v>
      </c>
      <c r="M109" s="12">
        <f>IF(COUNTA(E109,7%,30)&lt;3,"-",PMT(0.583%,30*12,-E109))</f>
        <v>1170.4596256571399</v>
      </c>
      <c r="N109" s="12">
        <f t="shared" si="91"/>
        <v>14045.515507885677</v>
      </c>
      <c r="O109" s="13">
        <f t="shared" si="92"/>
        <v>243.5097517543486</v>
      </c>
      <c r="P109" s="12">
        <f t="shared" si="93"/>
        <v>487.0195035086972</v>
      </c>
      <c r="Q109" s="12">
        <f>IF(COUNTA(E109,6%,30)&lt;3,"-",PMT(0.5%,30*12,-E109))</f>
        <v>1055.2089242688439</v>
      </c>
      <c r="R109" s="12">
        <f t="shared" si="95"/>
        <v>12662.507091226127</v>
      </c>
      <c r="S109" s="13">
        <f t="shared" si="101"/>
        <v>218.13146726857528</v>
      </c>
      <c r="T109" s="12">
        <f t="shared" si="102"/>
        <v>436.26293453715056</v>
      </c>
      <c r="U109" s="12">
        <f>IF(COUNTA(E109,5%,30)&lt;3,"-",PMT(0.417%,30*12,-E109))</f>
        <v>945.23635816382625</v>
      </c>
      <c r="V109" s="12">
        <f t="shared" si="104"/>
        <v>11342.836297965914</v>
      </c>
      <c r="W109" s="13">
        <f t="shared" si="105"/>
        <v>193.81040903574439</v>
      </c>
      <c r="X109" s="12">
        <f t="shared" si="106"/>
        <v>387.62081807148877</v>
      </c>
      <c r="Y109" s="12">
        <f>IF(COUNTA(E109,4%,30)&lt;3,"-",PMT(0.333%,30*12,-E109))</f>
        <v>839.84510582155906</v>
      </c>
      <c r="Z109" s="12">
        <f t="shared" si="108"/>
        <v>10078.141269858708</v>
      </c>
      <c r="AA109" s="13">
        <f t="shared" si="109"/>
        <v>171.2360998531922</v>
      </c>
      <c r="AB109" s="12">
        <f t="shared" si="110"/>
        <v>342.4721997063844</v>
      </c>
      <c r="AC109" s="12">
        <f>IF(COUNTA(E109,3%,30)&lt;3,"-",PMT(0.25%,30*12,-E109))</f>
        <v>742.0230993638329</v>
      </c>
      <c r="AD109" s="12">
        <f t="shared" si="112"/>
        <v>8904.2771923659948</v>
      </c>
      <c r="AE109" s="13">
        <f t="shared" si="113"/>
        <v>160.39541847200749</v>
      </c>
      <c r="AF109" s="12">
        <f t="shared" si="114"/>
        <v>320.79083694401498</v>
      </c>
      <c r="AG109" s="12">
        <f>IF(COUNTA(E109,2.5%,30)&lt;3,"-",PMT(0.208%,30*12,-E109))</f>
        <v>695.04681337869908</v>
      </c>
      <c r="AH109" s="12">
        <f t="shared" si="115"/>
        <v>8340.5617605443895</v>
      </c>
      <c r="AI109" s="13">
        <f t="shared" si="97"/>
        <v>150.20362537477743</v>
      </c>
      <c r="AJ109" s="12">
        <f t="shared" si="98"/>
        <v>300.40725074955486</v>
      </c>
      <c r="AK109" s="12">
        <f>IF(COUNTA(E109,2%,30)&lt;3,"-",PMT(0.167%,30*12,-E109))</f>
        <v>650.88237662403549</v>
      </c>
      <c r="AL109" s="12">
        <f t="shared" si="100"/>
        <v>7810.5885194884268</v>
      </c>
    </row>
    <row r="110" spans="1:38" ht="11.5" thickTop="1" thickBot="1" x14ac:dyDescent="0.3">
      <c r="A110" s="32">
        <v>210000</v>
      </c>
      <c r="B110" s="27">
        <f t="shared" si="83"/>
        <v>42000</v>
      </c>
      <c r="C110" s="27">
        <f t="shared" si="118"/>
        <v>6123.2000000000007</v>
      </c>
      <c r="D110" s="28">
        <f t="shared" si="116"/>
        <v>48123.199999999997</v>
      </c>
      <c r="E110" s="29">
        <f t="shared" ref="E110:E116" si="119">A110-B110</f>
        <v>168000</v>
      </c>
      <c r="F110" s="30">
        <v>30</v>
      </c>
      <c r="G110" s="13">
        <f t="shared" si="84"/>
        <v>284.58299554871678</v>
      </c>
      <c r="H110" s="12">
        <f t="shared" si="85"/>
        <v>569.16599109743356</v>
      </c>
      <c r="I110" s="12">
        <f t="shared" si="86"/>
        <v>1233.1929807111062</v>
      </c>
      <c r="J110" s="12">
        <f t="shared" si="87"/>
        <v>14798.315768533274</v>
      </c>
      <c r="K110" s="13">
        <f t="shared" si="88"/>
        <v>257.82851893846095</v>
      </c>
      <c r="L110" s="12">
        <f t="shared" si="89"/>
        <v>515.65703787692189</v>
      </c>
      <c r="M110" s="12">
        <f t="shared" si="90"/>
        <v>1117.2569153999975</v>
      </c>
      <c r="N110" s="12">
        <f t="shared" si="91"/>
        <v>13407.082984799968</v>
      </c>
      <c r="O110" s="13">
        <f t="shared" si="92"/>
        <v>232.44112667460553</v>
      </c>
      <c r="P110" s="12">
        <f t="shared" si="93"/>
        <v>464.88225334921106</v>
      </c>
      <c r="Q110" s="12">
        <f t="shared" si="94"/>
        <v>1007.2448822566239</v>
      </c>
      <c r="R110" s="12">
        <f t="shared" si="95"/>
        <v>12086.938587079487</v>
      </c>
      <c r="S110" s="13">
        <f t="shared" si="101"/>
        <v>208.21640057454914</v>
      </c>
      <c r="T110" s="12">
        <f t="shared" si="102"/>
        <v>416.43280114909828</v>
      </c>
      <c r="U110" s="12">
        <f t="shared" si="103"/>
        <v>902.27106915637967</v>
      </c>
      <c r="V110" s="12">
        <f t="shared" si="104"/>
        <v>10827.252829876556</v>
      </c>
      <c r="W110" s="13">
        <f t="shared" si="105"/>
        <v>185.00084498866511</v>
      </c>
      <c r="X110" s="12">
        <f t="shared" si="106"/>
        <v>370.00168997733022</v>
      </c>
      <c r="Y110" s="12">
        <f t="shared" si="107"/>
        <v>801.67032828421543</v>
      </c>
      <c r="Z110" s="12">
        <f t="shared" si="108"/>
        <v>9620.0439394105852</v>
      </c>
      <c r="AA110" s="13">
        <f t="shared" si="109"/>
        <v>163.4526407689562</v>
      </c>
      <c r="AB110" s="12">
        <f t="shared" si="110"/>
        <v>326.9052815379124</v>
      </c>
      <c r="AC110" s="12">
        <f t="shared" si="111"/>
        <v>708.29477666547689</v>
      </c>
      <c r="AD110" s="12">
        <f t="shared" si="112"/>
        <v>8499.5373199857222</v>
      </c>
      <c r="AE110" s="13">
        <f t="shared" si="113"/>
        <v>153.10471763237075</v>
      </c>
      <c r="AF110" s="12">
        <f t="shared" si="114"/>
        <v>306.2094352647415</v>
      </c>
      <c r="AG110" s="12">
        <f t="shared" si="96"/>
        <v>663.45377640693994</v>
      </c>
      <c r="AH110" s="12">
        <f t="shared" si="115"/>
        <v>7961.4453168832788</v>
      </c>
      <c r="AI110" s="13">
        <f t="shared" si="97"/>
        <v>143.37618785774208</v>
      </c>
      <c r="AJ110" s="12">
        <f t="shared" si="98"/>
        <v>286.75237571548416</v>
      </c>
      <c r="AK110" s="12">
        <f t="shared" si="99"/>
        <v>621.29681405021574</v>
      </c>
      <c r="AL110" s="12">
        <f t="shared" si="100"/>
        <v>7455.561768602588</v>
      </c>
    </row>
    <row r="111" spans="1:38" ht="11.5" thickTop="1" thickBot="1" x14ac:dyDescent="0.3">
      <c r="A111" s="32">
        <v>200000</v>
      </c>
      <c r="B111" s="27">
        <f t="shared" si="83"/>
        <v>40000</v>
      </c>
      <c r="C111" s="27">
        <f t="shared" si="118"/>
        <v>5773.2000000000007</v>
      </c>
      <c r="D111" s="28">
        <f t="shared" si="116"/>
        <v>45773.2</v>
      </c>
      <c r="E111" s="29">
        <f t="shared" si="119"/>
        <v>160000</v>
      </c>
      <c r="F111" s="30">
        <v>30</v>
      </c>
      <c r="G111" s="13">
        <f t="shared" si="84"/>
        <v>271.03142433211121</v>
      </c>
      <c r="H111" s="12">
        <f t="shared" si="85"/>
        <v>542.06284866422243</v>
      </c>
      <c r="I111" s="12">
        <f t="shared" si="86"/>
        <v>1174.4695054391486</v>
      </c>
      <c r="J111" s="12">
        <f t="shared" si="87"/>
        <v>14093.634065269784</v>
      </c>
      <c r="K111" s="13">
        <f t="shared" si="88"/>
        <v>245.55097041758185</v>
      </c>
      <c r="L111" s="12">
        <f t="shared" si="89"/>
        <v>491.1019408351637</v>
      </c>
      <c r="M111" s="12">
        <f t="shared" si="90"/>
        <v>1064.0542051428547</v>
      </c>
      <c r="N111" s="12">
        <f t="shared" si="91"/>
        <v>12768.650461714256</v>
      </c>
      <c r="O111" s="13">
        <f t="shared" si="92"/>
        <v>221.3725015948624</v>
      </c>
      <c r="P111" s="12">
        <f t="shared" si="93"/>
        <v>442.7450031897248</v>
      </c>
      <c r="Q111" s="12">
        <f t="shared" si="94"/>
        <v>959.28084024440363</v>
      </c>
      <c r="R111" s="12">
        <f t="shared" si="95"/>
        <v>11511.370082932845</v>
      </c>
      <c r="S111" s="13">
        <f t="shared" si="101"/>
        <v>198.30133388052298</v>
      </c>
      <c r="T111" s="12">
        <f t="shared" si="102"/>
        <v>396.60266776104595</v>
      </c>
      <c r="U111" s="12">
        <f t="shared" si="103"/>
        <v>859.30578014893297</v>
      </c>
      <c r="V111" s="12">
        <f t="shared" si="104"/>
        <v>10311.669361787195</v>
      </c>
      <c r="W111" s="13">
        <f t="shared" si="105"/>
        <v>176.1912809415858</v>
      </c>
      <c r="X111" s="12">
        <f t="shared" si="106"/>
        <v>352.3825618831716</v>
      </c>
      <c r="Y111" s="12">
        <f t="shared" si="107"/>
        <v>763.49555074687191</v>
      </c>
      <c r="Z111" s="12">
        <f t="shared" si="108"/>
        <v>9161.9466089624621</v>
      </c>
      <c r="AA111" s="13">
        <f t="shared" si="109"/>
        <v>155.66918168472017</v>
      </c>
      <c r="AB111" s="12">
        <f t="shared" si="110"/>
        <v>311.33836336944034</v>
      </c>
      <c r="AC111" s="12">
        <f t="shared" si="111"/>
        <v>674.56645396712076</v>
      </c>
      <c r="AD111" s="12">
        <f t="shared" si="112"/>
        <v>8094.7974476054487</v>
      </c>
      <c r="AE111" s="13">
        <f t="shared" si="113"/>
        <v>145.81401679273407</v>
      </c>
      <c r="AF111" s="12">
        <f t="shared" si="114"/>
        <v>291.62803358546813</v>
      </c>
      <c r="AG111" s="12">
        <f t="shared" si="96"/>
        <v>631.86073943518102</v>
      </c>
      <c r="AH111" s="12">
        <f t="shared" si="115"/>
        <v>7582.3288732221718</v>
      </c>
      <c r="AI111" s="13">
        <f t="shared" si="97"/>
        <v>136.54875034070676</v>
      </c>
      <c r="AJ111" s="12">
        <f t="shared" si="98"/>
        <v>273.09750068141352</v>
      </c>
      <c r="AK111" s="12">
        <f t="shared" si="99"/>
        <v>591.71125147639589</v>
      </c>
      <c r="AL111" s="12">
        <f t="shared" si="100"/>
        <v>7100.5350177167511</v>
      </c>
    </row>
    <row r="112" spans="1:38" ht="11.5" thickTop="1" thickBot="1" x14ac:dyDescent="0.3">
      <c r="A112" s="32">
        <v>190000</v>
      </c>
      <c r="B112" s="27">
        <f t="shared" ref="B112:B116" si="120">A112*0.2</f>
        <v>38000</v>
      </c>
      <c r="C112" s="27">
        <f t="shared" si="118"/>
        <v>5423.2000000000007</v>
      </c>
      <c r="D112" s="28">
        <f t="shared" ref="D112:D116" si="121">B112+C112</f>
        <v>43423.199999999997</v>
      </c>
      <c r="E112" s="29">
        <f t="shared" si="119"/>
        <v>152000</v>
      </c>
      <c r="F112" s="30">
        <v>30</v>
      </c>
      <c r="G112" s="13">
        <f t="shared" ref="G112:G113" si="122">H112/2</f>
        <v>257.4798531155057</v>
      </c>
      <c r="H112" s="12">
        <f t="shared" ref="H112:H113" si="123">(I112*12)/26</f>
        <v>514.95970623101141</v>
      </c>
      <c r="I112" s="12">
        <f t="shared" ref="I112:I113" si="124">IF(COUNTA(E112,8%,F112)&lt;3,"-",PMT(0.667%,F112*12,-E112))</f>
        <v>1115.7460301671913</v>
      </c>
      <c r="J112" s="12">
        <f t="shared" ref="J112:J113" si="125">H112*26</f>
        <v>13388.952362006297</v>
      </c>
      <c r="K112" s="13">
        <f t="shared" ref="K112:K113" si="126">L112/2</f>
        <v>233.27342189670273</v>
      </c>
      <c r="L112" s="12">
        <f t="shared" ref="L112:L113" si="127">(M112*12)/26</f>
        <v>466.54684379340546</v>
      </c>
      <c r="M112" s="12">
        <f t="shared" ref="M112:M113" si="128">IF(COUNTA(E112,7%,30)&lt;3,"-",PMT(0.583%,30*12,-E112))</f>
        <v>1010.8514948857119</v>
      </c>
      <c r="N112" s="12">
        <f t="shared" ref="N112:N113" si="129">L112*26</f>
        <v>12130.217938628542</v>
      </c>
      <c r="O112" s="13">
        <f t="shared" ref="O112:O113" si="130">P112/2</f>
        <v>210.30387651511927</v>
      </c>
      <c r="P112" s="12">
        <f t="shared" ref="P112:P113" si="131">(Q112*12)/26</f>
        <v>420.60775303023854</v>
      </c>
      <c r="Q112" s="12">
        <f t="shared" ref="Q112:Q113" si="132">IF(COUNTA(E112,6%,30)&lt;3,"-",PMT(0.5%,30*12,-E112))</f>
        <v>911.31679823218349</v>
      </c>
      <c r="R112" s="12">
        <f t="shared" ref="R112:R113" si="133">P112*26</f>
        <v>10935.801578786202</v>
      </c>
      <c r="S112" s="13">
        <f t="shared" ref="S112:S113" si="134">T112/2</f>
        <v>188.38626718649687</v>
      </c>
      <c r="T112" s="12">
        <f t="shared" ref="T112:T113" si="135">(U112*12)/26</f>
        <v>376.77253437299373</v>
      </c>
      <c r="U112" s="12">
        <f t="shared" ref="U112:U113" si="136">IF(COUNTA(E112,5%,30)&lt;3,"-",PMT(0.417%,30*12,-E112))</f>
        <v>816.34049114148638</v>
      </c>
      <c r="V112" s="12">
        <f t="shared" ref="V112:V113" si="137">T112*26</f>
        <v>9796.0858936978366</v>
      </c>
      <c r="W112" s="13">
        <f t="shared" ref="W112:W113" si="138">X112/2</f>
        <v>167.38171689450652</v>
      </c>
      <c r="X112" s="12">
        <f t="shared" ref="X112:X113" si="139">(Y112*12)/26</f>
        <v>334.76343378901305</v>
      </c>
      <c r="Y112" s="12">
        <f t="shared" ref="Y112:Y113" si="140">IF(COUNTA(E112,4%,30)&lt;3,"-",PMT(0.333%,30*12,-E112))</f>
        <v>725.32077320952828</v>
      </c>
      <c r="Z112" s="12">
        <f t="shared" ref="Z112:Z113" si="141">X112*26</f>
        <v>8703.8492785143389</v>
      </c>
      <c r="AA112" s="13">
        <f t="shared" ref="AA112:AA113" si="142">AB112/2</f>
        <v>147.88572260048417</v>
      </c>
      <c r="AB112" s="12">
        <f t="shared" ref="AB112:AB113" si="143">(AC112*12)/26</f>
        <v>295.77144520096834</v>
      </c>
      <c r="AC112" s="12">
        <f t="shared" ref="AC112:AC113" si="144">IF(COUNTA(E112,3%,30)&lt;3,"-",PMT(0.25%,30*12,-E112))</f>
        <v>640.83813126876476</v>
      </c>
      <c r="AD112" s="12">
        <f t="shared" ref="AD112:AD113" si="145">AB112*26</f>
        <v>7690.0575752251771</v>
      </c>
      <c r="AE112" s="13">
        <f t="shared" ref="AE112:AE113" si="146">AF112/2</f>
        <v>138.52331595309735</v>
      </c>
      <c r="AF112" s="12">
        <f t="shared" ref="AF112:AF113" si="147">(AG112*12)/26</f>
        <v>277.0466319061947</v>
      </c>
      <c r="AG112" s="12">
        <f t="shared" si="96"/>
        <v>600.26770246342187</v>
      </c>
      <c r="AH112" s="12">
        <f t="shared" ref="AH112:AH113" si="148">AF112*26</f>
        <v>7203.212429561062</v>
      </c>
      <c r="AI112" s="13">
        <f t="shared" ref="AI112:AI113" si="149">AJ112/2</f>
        <v>129.72131282367141</v>
      </c>
      <c r="AJ112" s="12">
        <f t="shared" ref="AJ112:AJ113" si="150">(AK112*12)/26</f>
        <v>259.44262564734282</v>
      </c>
      <c r="AK112" s="12">
        <f t="shared" si="99"/>
        <v>562.12568890257614</v>
      </c>
      <c r="AL112" s="12">
        <f t="shared" ref="AL112:AL113" si="151">AJ112*26</f>
        <v>6745.5082668309133</v>
      </c>
    </row>
    <row r="113" spans="1:38" ht="11.5" thickTop="1" thickBot="1" x14ac:dyDescent="0.3">
      <c r="A113" s="32">
        <v>180000</v>
      </c>
      <c r="B113" s="27">
        <f t="shared" si="120"/>
        <v>36000</v>
      </c>
      <c r="C113" s="27">
        <f t="shared" si="118"/>
        <v>5073.2000000000007</v>
      </c>
      <c r="D113" s="28">
        <f t="shared" si="121"/>
        <v>41073.199999999997</v>
      </c>
      <c r="E113" s="29">
        <f t="shared" si="119"/>
        <v>144000</v>
      </c>
      <c r="F113" s="30">
        <v>30</v>
      </c>
      <c r="G113" s="13">
        <f t="shared" si="122"/>
        <v>243.92828189890014</v>
      </c>
      <c r="H113" s="12">
        <f t="shared" si="123"/>
        <v>487.85656379780028</v>
      </c>
      <c r="I113" s="12">
        <f t="shared" si="124"/>
        <v>1057.022554895234</v>
      </c>
      <c r="J113" s="12">
        <f t="shared" si="125"/>
        <v>12684.270658742807</v>
      </c>
      <c r="K113" s="13">
        <f t="shared" si="126"/>
        <v>220.99587337582366</v>
      </c>
      <c r="L113" s="12">
        <f t="shared" si="127"/>
        <v>441.99174675164733</v>
      </c>
      <c r="M113" s="12">
        <f t="shared" si="128"/>
        <v>957.64878462856916</v>
      </c>
      <c r="N113" s="12">
        <f t="shared" si="129"/>
        <v>11491.78541554283</v>
      </c>
      <c r="O113" s="13">
        <f t="shared" si="130"/>
        <v>199.23525143537614</v>
      </c>
      <c r="P113" s="12">
        <f t="shared" si="131"/>
        <v>398.47050287075228</v>
      </c>
      <c r="Q113" s="12">
        <f t="shared" si="132"/>
        <v>863.35275621996334</v>
      </c>
      <c r="R113" s="12">
        <f t="shared" si="133"/>
        <v>10360.23307463956</v>
      </c>
      <c r="S113" s="13">
        <f t="shared" si="134"/>
        <v>178.4712004924707</v>
      </c>
      <c r="T113" s="12">
        <f t="shared" si="135"/>
        <v>356.9424009849414</v>
      </c>
      <c r="U113" s="12">
        <f t="shared" si="136"/>
        <v>773.37520213403968</v>
      </c>
      <c r="V113" s="12">
        <f t="shared" si="137"/>
        <v>9280.5024256084762</v>
      </c>
      <c r="W113" s="13">
        <f t="shared" si="138"/>
        <v>158.57215284742722</v>
      </c>
      <c r="X113" s="12">
        <f t="shared" si="139"/>
        <v>317.14430569485444</v>
      </c>
      <c r="Y113" s="12">
        <f t="shared" si="140"/>
        <v>687.14599567218465</v>
      </c>
      <c r="Z113" s="12">
        <f t="shared" si="141"/>
        <v>8245.7519480662158</v>
      </c>
      <c r="AA113" s="13">
        <f t="shared" si="142"/>
        <v>140.10226351624817</v>
      </c>
      <c r="AB113" s="12">
        <f t="shared" si="143"/>
        <v>280.20452703249634</v>
      </c>
      <c r="AC113" s="12">
        <f t="shared" si="144"/>
        <v>607.10980857040875</v>
      </c>
      <c r="AD113" s="12">
        <f t="shared" si="145"/>
        <v>7285.3177028449045</v>
      </c>
      <c r="AE113" s="13">
        <f t="shared" si="146"/>
        <v>131.2326151134607</v>
      </c>
      <c r="AF113" s="12">
        <f t="shared" si="147"/>
        <v>262.46523022692139</v>
      </c>
      <c r="AG113" s="12">
        <f t="shared" si="96"/>
        <v>568.67466549166295</v>
      </c>
      <c r="AH113" s="12">
        <f t="shared" si="148"/>
        <v>6824.0959858999558</v>
      </c>
      <c r="AI113" s="13">
        <f t="shared" si="149"/>
        <v>122.8938753066361</v>
      </c>
      <c r="AJ113" s="12">
        <f t="shared" si="150"/>
        <v>245.78775061327221</v>
      </c>
      <c r="AK113" s="12">
        <f t="shared" si="99"/>
        <v>532.5401263287564</v>
      </c>
      <c r="AL113" s="12">
        <f t="shared" si="151"/>
        <v>6390.4815159450773</v>
      </c>
    </row>
    <row r="114" spans="1:38" ht="11.5" thickTop="1" thickBot="1" x14ac:dyDescent="0.3">
      <c r="A114" s="32">
        <v>170000</v>
      </c>
      <c r="B114" s="27">
        <f t="shared" si="120"/>
        <v>34000</v>
      </c>
      <c r="C114" s="27">
        <f t="shared" si="118"/>
        <v>4723.2000000000007</v>
      </c>
      <c r="D114" s="28">
        <f t="shared" si="121"/>
        <v>38723.199999999997</v>
      </c>
      <c r="E114" s="29">
        <f t="shared" si="119"/>
        <v>136000</v>
      </c>
      <c r="F114" s="30">
        <v>30</v>
      </c>
      <c r="G114" s="13">
        <f t="shared" ref="G114" si="152">H114/2</f>
        <v>230.37671068229457</v>
      </c>
      <c r="H114" s="12">
        <f t="shared" ref="H114" si="153">(I114*12)/26</f>
        <v>460.75342136458914</v>
      </c>
      <c r="I114" s="12">
        <f t="shared" ref="I114" si="154">IF(COUNTA(E114,8%,F114)&lt;3,"-",PMT(0.667%,F114*12,-E114))</f>
        <v>998.2990796232765</v>
      </c>
      <c r="J114" s="12">
        <f t="shared" ref="J114" si="155">H114*26</f>
        <v>11979.588955479318</v>
      </c>
      <c r="K114" s="13">
        <f t="shared" ref="K114" si="156">L114/2</f>
        <v>208.71832485494457</v>
      </c>
      <c r="L114" s="12">
        <f t="shared" ref="L114" si="157">(M114*12)/26</f>
        <v>417.43664970988914</v>
      </c>
      <c r="M114" s="12">
        <f t="shared" ref="M114" si="158">IF(COUNTA(E114,7%,30)&lt;3,"-",PMT(0.583%,30*12,-E114))</f>
        <v>904.44607437142645</v>
      </c>
      <c r="N114" s="12">
        <f t="shared" ref="N114" si="159">L114*26</f>
        <v>10853.352892457118</v>
      </c>
      <c r="O114" s="13">
        <f t="shared" ref="O114" si="160">P114/2</f>
        <v>188.16662635563304</v>
      </c>
      <c r="P114" s="12">
        <f t="shared" ref="P114" si="161">(Q114*12)/26</f>
        <v>376.33325271126608</v>
      </c>
      <c r="Q114" s="12">
        <f t="shared" ref="Q114" si="162">IF(COUNTA(E114,6%,30)&lt;3,"-",PMT(0.5%,30*12,-E114))</f>
        <v>815.38871420774319</v>
      </c>
      <c r="R114" s="12">
        <f t="shared" ref="R114" si="163">P114*26</f>
        <v>9784.6645704929178</v>
      </c>
      <c r="S114" s="13">
        <f t="shared" ref="S114" si="164">T114/2</f>
        <v>168.55613379844453</v>
      </c>
      <c r="T114" s="12">
        <f t="shared" ref="T114" si="165">(U114*12)/26</f>
        <v>337.11226759688907</v>
      </c>
      <c r="U114" s="12">
        <f t="shared" ref="U114" si="166">IF(COUNTA(E114,5%,30)&lt;3,"-",PMT(0.417%,30*12,-E114))</f>
        <v>730.40991312659298</v>
      </c>
      <c r="V114" s="12">
        <f t="shared" ref="V114" si="167">T114*26</f>
        <v>8764.9189575191158</v>
      </c>
      <c r="W114" s="13">
        <f t="shared" ref="W114" si="168">X114/2</f>
        <v>149.76258880034794</v>
      </c>
      <c r="X114" s="12">
        <f t="shared" ref="X114" si="169">(Y114*12)/26</f>
        <v>299.52517760069588</v>
      </c>
      <c r="Y114" s="12">
        <f t="shared" ref="Y114" si="170">IF(COUNTA(E114,4%,30)&lt;3,"-",PMT(0.333%,30*12,-E114))</f>
        <v>648.97121813484102</v>
      </c>
      <c r="Z114" s="12">
        <f t="shared" ref="Z114" si="171">X114*26</f>
        <v>7787.6546176180927</v>
      </c>
      <c r="AA114" s="13">
        <f t="shared" ref="AA114" si="172">AB114/2</f>
        <v>132.31880443201214</v>
      </c>
      <c r="AB114" s="12">
        <f t="shared" ref="AB114" si="173">(AC114*12)/26</f>
        <v>264.63760886402429</v>
      </c>
      <c r="AC114" s="12">
        <f t="shared" ref="AC114" si="174">IF(COUNTA(E114,3%,30)&lt;3,"-",PMT(0.25%,30*12,-E114))</f>
        <v>573.38148587205262</v>
      </c>
      <c r="AD114" s="12">
        <f t="shared" ref="AD114" si="175">AB114*26</f>
        <v>6880.5778304646319</v>
      </c>
      <c r="AE114" s="13">
        <f t="shared" ref="AE114" si="176">AF114/2</f>
        <v>123.94191427382394</v>
      </c>
      <c r="AF114" s="12">
        <f t="shared" ref="AF114" si="177">(AG114*12)/26</f>
        <v>247.88382854764788</v>
      </c>
      <c r="AG114" s="12">
        <f t="shared" si="96"/>
        <v>537.0816285199038</v>
      </c>
      <c r="AH114" s="12">
        <f t="shared" ref="AH114" si="178">AF114*26</f>
        <v>6444.9795422388452</v>
      </c>
      <c r="AI114" s="13">
        <f t="shared" ref="AI114" si="179">AJ114/2</f>
        <v>116.06643778960073</v>
      </c>
      <c r="AJ114" s="12">
        <f t="shared" ref="AJ114" si="180">(AK114*12)/26</f>
        <v>232.13287557920145</v>
      </c>
      <c r="AK114" s="12">
        <f t="shared" si="99"/>
        <v>502.95456375493649</v>
      </c>
      <c r="AL114" s="12">
        <f t="shared" ref="AL114" si="181">AJ114*26</f>
        <v>6035.4547650592376</v>
      </c>
    </row>
    <row r="115" spans="1:38" ht="11.5" thickTop="1" thickBot="1" x14ac:dyDescent="0.3">
      <c r="A115" s="33">
        <v>160000</v>
      </c>
      <c r="B115" s="34">
        <f t="shared" si="120"/>
        <v>32000</v>
      </c>
      <c r="C115" s="27">
        <f t="shared" si="118"/>
        <v>4373.2000000000007</v>
      </c>
      <c r="D115" s="35">
        <f t="shared" si="121"/>
        <v>36373.199999999997</v>
      </c>
      <c r="E115" s="29">
        <f t="shared" si="119"/>
        <v>128000</v>
      </c>
      <c r="F115" s="30">
        <v>30</v>
      </c>
      <c r="G115" s="13">
        <f t="shared" ref="G115:G116" si="182">H115/2</f>
        <v>216.82513946568901</v>
      </c>
      <c r="H115" s="12">
        <f t="shared" ref="H115:H116" si="183">(I115*12)/26</f>
        <v>433.65027893137801</v>
      </c>
      <c r="I115" s="12">
        <f t="shared" ref="I115:I116" si="184">IF(COUNTA(E115,8%,F115)&lt;3,"-",PMT(0.667%,F115*12,-E115))</f>
        <v>939.57560435131893</v>
      </c>
      <c r="J115" s="12">
        <f t="shared" ref="J115:J116" si="185">H115*26</f>
        <v>11274.907252215828</v>
      </c>
      <c r="K115" s="13">
        <f t="shared" ref="K115:K116" si="186">L115/2</f>
        <v>196.44077633406548</v>
      </c>
      <c r="L115" s="12">
        <f t="shared" ref="L115:L116" si="187">(M115*12)/26</f>
        <v>392.88155266813095</v>
      </c>
      <c r="M115" s="12">
        <f t="shared" ref="M115:M116" si="188">IF(COUNTA(E115,7%,30)&lt;3,"-",PMT(0.583%,30*12,-E115))</f>
        <v>851.24336411428362</v>
      </c>
      <c r="N115" s="12">
        <f t="shared" ref="N115:N116" si="189">L115*26</f>
        <v>10214.920369371404</v>
      </c>
      <c r="O115" s="13">
        <f t="shared" ref="O115:O116" si="190">P115/2</f>
        <v>177.09800127588991</v>
      </c>
      <c r="P115" s="12">
        <f t="shared" ref="P115:P116" si="191">(Q115*12)/26</f>
        <v>354.19600255177983</v>
      </c>
      <c r="Q115" s="12">
        <f t="shared" ref="Q115:Q116" si="192">IF(COUNTA(E115,6%,30)&lt;3,"-",PMT(0.5%,30*12,-E115))</f>
        <v>767.42467219552304</v>
      </c>
      <c r="R115" s="12">
        <f t="shared" ref="R115:R116" si="193">P115*26</f>
        <v>9209.0960663462756</v>
      </c>
      <c r="S115" s="13">
        <f t="shared" ref="S115:S116" si="194">T115/2</f>
        <v>158.6410671044184</v>
      </c>
      <c r="T115" s="12">
        <f t="shared" ref="T115:T116" si="195">(U115*12)/26</f>
        <v>317.28213420883679</v>
      </c>
      <c r="U115" s="12">
        <f t="shared" ref="U115:U116" si="196">IF(COUNTA(E115,5%,30)&lt;3,"-",PMT(0.417%,30*12,-E115))</f>
        <v>687.4446241191464</v>
      </c>
      <c r="V115" s="12">
        <f t="shared" ref="V115:V116" si="197">T115*26</f>
        <v>8249.3354894297572</v>
      </c>
      <c r="W115" s="13">
        <f t="shared" ref="W115:W116" si="198">X115/2</f>
        <v>140.95302475326864</v>
      </c>
      <c r="X115" s="12">
        <f t="shared" ref="X115:X116" si="199">(Y115*12)/26</f>
        <v>281.90604950653727</v>
      </c>
      <c r="Y115" s="12">
        <f t="shared" ref="Y115:Y116" si="200">IF(COUNTA(E115,4%,30)&lt;3,"-",PMT(0.333%,30*12,-E115))</f>
        <v>610.79644059749751</v>
      </c>
      <c r="Z115" s="12">
        <f t="shared" ref="Z115:Z116" si="201">X115*26</f>
        <v>7329.5572871699687</v>
      </c>
      <c r="AA115" s="13">
        <f t="shared" ref="AA115:AA116" si="202">AB115/2</f>
        <v>124.53534534777614</v>
      </c>
      <c r="AB115" s="12">
        <f t="shared" ref="AB115:AB116" si="203">(AC115*12)/26</f>
        <v>249.07069069555229</v>
      </c>
      <c r="AC115" s="12">
        <f t="shared" ref="AC115:AC116" si="204">IF(COUNTA(E115,3%,30)&lt;3,"-",PMT(0.25%,30*12,-E115))</f>
        <v>539.65316317369661</v>
      </c>
      <c r="AD115" s="12">
        <f t="shared" ref="AD115:AD116" si="205">AB115*26</f>
        <v>6475.8379580843593</v>
      </c>
      <c r="AE115" s="13">
        <f t="shared" ref="AE115:AE116" si="206">AF115/2</f>
        <v>116.65121343418726</v>
      </c>
      <c r="AF115" s="12">
        <f t="shared" ref="AF115:AF116" si="207">(AG115*12)/26</f>
        <v>233.30242686837451</v>
      </c>
      <c r="AG115" s="12">
        <f t="shared" ref="AG115:AG116" si="208">IF(COUNTA(E115,2.5%,30)&lt;3,"-",PMT(0.208%,30*12,-E115))</f>
        <v>505.48859154814477</v>
      </c>
      <c r="AH115" s="12">
        <f t="shared" ref="AH115:AH116" si="209">AF115*26</f>
        <v>6065.8630985777372</v>
      </c>
      <c r="AI115" s="13">
        <f t="shared" ref="AI115:AI116" si="210">AJ115/2</f>
        <v>109.23900027256539</v>
      </c>
      <c r="AJ115" s="12">
        <f t="shared" ref="AJ115:AJ116" si="211">(AK115*12)/26</f>
        <v>218.47800054513078</v>
      </c>
      <c r="AK115" s="12">
        <f t="shared" ref="AK115:AK116" si="212">IF(COUNTA(E115,2%,30)&lt;3,"-",PMT(0.167%,30*12,-E115))</f>
        <v>473.36900118111674</v>
      </c>
      <c r="AL115" s="12">
        <f t="shared" ref="AL115:AL116" si="213">AJ115*26</f>
        <v>5680.4280141734007</v>
      </c>
    </row>
    <row r="116" spans="1:38" ht="11.5" thickTop="1" thickBot="1" x14ac:dyDescent="0.3">
      <c r="A116" s="33">
        <v>150000</v>
      </c>
      <c r="B116" s="34">
        <f t="shared" si="120"/>
        <v>30000</v>
      </c>
      <c r="C116" s="27">
        <f t="shared" si="118"/>
        <v>4023.2</v>
      </c>
      <c r="D116" s="35">
        <f t="shared" si="121"/>
        <v>34023.199999999997</v>
      </c>
      <c r="E116" s="29">
        <f t="shared" si="119"/>
        <v>120000</v>
      </c>
      <c r="F116" s="30">
        <v>30</v>
      </c>
      <c r="G116" s="13">
        <f t="shared" si="182"/>
        <v>203.27356824908344</v>
      </c>
      <c r="H116" s="12">
        <f t="shared" si="183"/>
        <v>406.54713649816688</v>
      </c>
      <c r="I116" s="12">
        <f t="shared" si="184"/>
        <v>880.85212907936159</v>
      </c>
      <c r="J116" s="12">
        <f t="shared" si="185"/>
        <v>10570.22554895234</v>
      </c>
      <c r="K116" s="13">
        <f t="shared" si="186"/>
        <v>184.16322781318635</v>
      </c>
      <c r="L116" s="12">
        <f t="shared" si="187"/>
        <v>368.32645562637271</v>
      </c>
      <c r="M116" s="12">
        <f t="shared" si="188"/>
        <v>798.04065385714091</v>
      </c>
      <c r="N116" s="12">
        <f t="shared" si="189"/>
        <v>9576.4878462856905</v>
      </c>
      <c r="O116" s="13">
        <f t="shared" si="190"/>
        <v>166.02937619614676</v>
      </c>
      <c r="P116" s="12">
        <f t="shared" si="191"/>
        <v>332.05875239229351</v>
      </c>
      <c r="Q116" s="12">
        <f t="shared" si="192"/>
        <v>719.46063018330267</v>
      </c>
      <c r="R116" s="12">
        <f t="shared" si="193"/>
        <v>8633.5275621996316</v>
      </c>
      <c r="S116" s="13">
        <f t="shared" si="194"/>
        <v>148.72600041039226</v>
      </c>
      <c r="T116" s="12">
        <f t="shared" si="195"/>
        <v>297.45200082078452</v>
      </c>
      <c r="U116" s="12">
        <f t="shared" si="196"/>
        <v>644.4793351116997</v>
      </c>
      <c r="V116" s="12">
        <f t="shared" si="197"/>
        <v>7733.7520213403977</v>
      </c>
      <c r="W116" s="13">
        <f t="shared" si="198"/>
        <v>132.14346070618936</v>
      </c>
      <c r="X116" s="12">
        <f t="shared" si="199"/>
        <v>264.28692141237872</v>
      </c>
      <c r="Y116" s="12">
        <f t="shared" si="200"/>
        <v>572.62166306015388</v>
      </c>
      <c r="Z116" s="12">
        <f t="shared" si="201"/>
        <v>6871.4599567218465</v>
      </c>
      <c r="AA116" s="13">
        <f t="shared" si="202"/>
        <v>116.75188626354013</v>
      </c>
      <c r="AB116" s="12">
        <f t="shared" si="203"/>
        <v>233.50377252708026</v>
      </c>
      <c r="AC116" s="12">
        <f t="shared" si="204"/>
        <v>505.92484047534055</v>
      </c>
      <c r="AD116" s="12">
        <f t="shared" si="205"/>
        <v>6071.0980857040868</v>
      </c>
      <c r="AE116" s="13">
        <f t="shared" si="206"/>
        <v>109.36051259455056</v>
      </c>
      <c r="AF116" s="12">
        <f t="shared" si="207"/>
        <v>218.72102518910111</v>
      </c>
      <c r="AG116" s="12">
        <f t="shared" si="208"/>
        <v>473.89555457638573</v>
      </c>
      <c r="AH116" s="12">
        <f t="shared" si="209"/>
        <v>5686.7466549166293</v>
      </c>
      <c r="AI116" s="13">
        <f t="shared" si="210"/>
        <v>102.41156275553007</v>
      </c>
      <c r="AJ116" s="12">
        <f t="shared" si="211"/>
        <v>204.82312551106014</v>
      </c>
      <c r="AK116" s="12">
        <f t="shared" si="212"/>
        <v>443.78343860729694</v>
      </c>
      <c r="AL116" s="12">
        <f t="shared" si="213"/>
        <v>5325.4012632875638</v>
      </c>
    </row>
    <row r="117" spans="1:38" ht="11" thickTop="1" x14ac:dyDescent="0.25"/>
  </sheetData>
  <sheetProtection algorithmName="SHA-512" hashValue="1tgvmh8BsP487bCkqPafUxeHqAAZGjhJ0qRFuCfT+E5MuHBjnkTZOIgDH6UxNbxKD/J3wr6NlwLjxH4m2M+SUQ==" saltValue="6hCmehIuGovm6/bCF3W1mA==" spinCount="100000" sheet="1" objects="1" scenarios="1"/>
  <mergeCells count="1">
    <mergeCell ref="A1:AL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F1FA5-BA85-4448-B4D0-3EEB8C52C744}">
  <dimension ref="A1:AL117"/>
  <sheetViews>
    <sheetView workbookViewId="0">
      <selection activeCell="A2" sqref="A2"/>
    </sheetView>
  </sheetViews>
  <sheetFormatPr defaultColWidth="9.1796875" defaultRowHeight="10.5" x14ac:dyDescent="0.25"/>
  <cols>
    <col min="1" max="1" width="8.7265625" style="6" bestFit="1" customWidth="1"/>
    <col min="2" max="3" width="7.26953125" style="6" customWidth="1"/>
    <col min="4" max="4" width="7.1796875" style="22" customWidth="1"/>
    <col min="5" max="5" width="8.7265625" style="25" bestFit="1" customWidth="1"/>
    <col min="6" max="6" width="2.7265625" style="6" customWidth="1"/>
    <col min="7" max="7" width="6" style="14" bestFit="1" customWidth="1"/>
    <col min="8" max="9" width="5.54296875" style="14" customWidth="1"/>
    <col min="10" max="10" width="7.453125" style="14" bestFit="1" customWidth="1"/>
    <col min="11" max="11" width="6" style="14" bestFit="1" customWidth="1"/>
    <col min="12" max="13" width="5.54296875" style="14" customWidth="1"/>
    <col min="14" max="14" width="7.453125" style="14" bestFit="1" customWidth="1"/>
    <col min="15" max="15" width="6" style="14" bestFit="1" customWidth="1"/>
    <col min="16" max="17" width="5.54296875" style="14" customWidth="1"/>
    <col min="18" max="18" width="7.453125" style="14" bestFit="1" customWidth="1"/>
    <col min="19" max="19" width="6" style="14" bestFit="1" customWidth="1"/>
    <col min="20" max="21" width="5.453125" style="14" customWidth="1"/>
    <col min="22" max="22" width="6.26953125" style="14" customWidth="1"/>
    <col min="23" max="23" width="6" style="14" bestFit="1" customWidth="1"/>
    <col min="24" max="25" width="5.54296875" style="14" customWidth="1"/>
    <col min="26" max="26" width="6.453125" style="14" customWidth="1"/>
    <col min="27" max="27" width="6" style="14" bestFit="1" customWidth="1"/>
    <col min="28" max="29" width="5.54296875" style="14" customWidth="1"/>
    <col min="30" max="30" width="6.453125" style="14" customWidth="1"/>
    <col min="31" max="31" width="6" style="14" bestFit="1" customWidth="1"/>
    <col min="32" max="33" width="5.54296875" style="14" customWidth="1"/>
    <col min="34" max="34" width="6.453125" style="14" customWidth="1"/>
    <col min="35" max="35" width="6" style="14" bestFit="1" customWidth="1"/>
    <col min="36" max="37" width="5.54296875" style="14" customWidth="1"/>
    <col min="38" max="38" width="6.453125" style="14" customWidth="1"/>
    <col min="39" max="16384" width="9.1796875" style="6"/>
  </cols>
  <sheetData>
    <row r="1" spans="1:38" ht="49.5" customHeight="1" thickBot="1" x14ac:dyDescent="0.3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</row>
    <row r="2" spans="1:38" ht="53.5" thickTop="1" thickBot="1" x14ac:dyDescent="0.3">
      <c r="A2" s="1" t="s">
        <v>0</v>
      </c>
      <c r="B2" s="17">
        <v>0.1</v>
      </c>
      <c r="C2" s="1" t="s">
        <v>8</v>
      </c>
      <c r="D2" s="20" t="s">
        <v>1</v>
      </c>
      <c r="E2" s="23" t="s">
        <v>2</v>
      </c>
      <c r="F2" s="2" t="s">
        <v>3</v>
      </c>
      <c r="G2" s="3">
        <v>0.08</v>
      </c>
      <c r="H2" s="4" t="s">
        <v>4</v>
      </c>
      <c r="I2" s="4" t="s">
        <v>5</v>
      </c>
      <c r="J2" s="4" t="s">
        <v>6</v>
      </c>
      <c r="K2" s="3">
        <v>7.0000000000000007E-2</v>
      </c>
      <c r="L2" s="4" t="s">
        <v>4</v>
      </c>
      <c r="M2" s="4" t="s">
        <v>5</v>
      </c>
      <c r="N2" s="4" t="s">
        <v>6</v>
      </c>
      <c r="O2" s="3">
        <v>0.06</v>
      </c>
      <c r="P2" s="4" t="s">
        <v>4</v>
      </c>
      <c r="Q2" s="4" t="s">
        <v>5</v>
      </c>
      <c r="R2" s="4" t="s">
        <v>6</v>
      </c>
      <c r="S2" s="3">
        <v>0.05</v>
      </c>
      <c r="T2" s="4" t="s">
        <v>4</v>
      </c>
      <c r="U2" s="4" t="s">
        <v>5</v>
      </c>
      <c r="V2" s="4" t="s">
        <v>6</v>
      </c>
      <c r="W2" s="3">
        <v>0.04</v>
      </c>
      <c r="X2" s="4" t="s">
        <v>4</v>
      </c>
      <c r="Y2" s="4" t="s">
        <v>5</v>
      </c>
      <c r="Z2" s="5" t="s">
        <v>6</v>
      </c>
      <c r="AA2" s="3">
        <v>0.03</v>
      </c>
      <c r="AB2" s="4" t="s">
        <v>4</v>
      </c>
      <c r="AC2" s="4" t="s">
        <v>5</v>
      </c>
      <c r="AD2" s="5" t="s">
        <v>6</v>
      </c>
      <c r="AE2" s="3">
        <v>2.5000000000000001E-2</v>
      </c>
      <c r="AF2" s="4" t="s">
        <v>4</v>
      </c>
      <c r="AG2" s="4" t="s">
        <v>5</v>
      </c>
      <c r="AH2" s="5" t="s">
        <v>6</v>
      </c>
      <c r="AI2" s="3">
        <v>0.02</v>
      </c>
      <c r="AJ2" s="4" t="s">
        <v>4</v>
      </c>
      <c r="AK2" s="4" t="s">
        <v>5</v>
      </c>
      <c r="AL2" s="5" t="s">
        <v>6</v>
      </c>
    </row>
    <row r="3" spans="1:38" s="11" customFormat="1" ht="11.5" thickTop="1" thickBot="1" x14ac:dyDescent="0.3">
      <c r="A3" s="7"/>
      <c r="B3" s="18"/>
      <c r="C3" s="7"/>
      <c r="D3" s="21" t="s">
        <v>7</v>
      </c>
      <c r="E3" s="24"/>
      <c r="F3" s="8"/>
      <c r="G3" s="9">
        <v>6.6699999999999997E-3</v>
      </c>
      <c r="H3" s="7"/>
      <c r="I3" s="7"/>
      <c r="J3" s="7"/>
      <c r="K3" s="9">
        <v>5.8300000000000001E-3</v>
      </c>
      <c r="L3" s="7"/>
      <c r="M3" s="7"/>
      <c r="N3" s="7"/>
      <c r="O3" s="9">
        <v>5.0000000000000001E-3</v>
      </c>
      <c r="P3" s="7"/>
      <c r="Q3" s="7"/>
      <c r="R3" s="7"/>
      <c r="S3" s="9">
        <f>5%/12</f>
        <v>4.1666666666666666E-3</v>
      </c>
      <c r="T3" s="7"/>
      <c r="U3" s="7"/>
      <c r="V3" s="7"/>
      <c r="W3" s="9">
        <f>4%/12</f>
        <v>3.3333333333333335E-3</v>
      </c>
      <c r="X3" s="7"/>
      <c r="Y3" s="7"/>
      <c r="Z3" s="10"/>
      <c r="AA3" s="9">
        <f>3%/12</f>
        <v>2.5000000000000001E-3</v>
      </c>
      <c r="AB3" s="7"/>
      <c r="AC3" s="7"/>
      <c r="AD3" s="10"/>
      <c r="AE3" s="9">
        <f>2.5%/12</f>
        <v>2.0833333333333333E-3</v>
      </c>
      <c r="AF3" s="7"/>
      <c r="AG3" s="7"/>
      <c r="AH3" s="10"/>
      <c r="AI3" s="9">
        <f>2%/12</f>
        <v>1.6666666666666668E-3</v>
      </c>
      <c r="AJ3" s="7"/>
      <c r="AK3" s="7"/>
      <c r="AL3" s="10"/>
    </row>
    <row r="4" spans="1:38" ht="11.5" thickTop="1" thickBot="1" x14ac:dyDescent="0.3">
      <c r="A4" s="26">
        <v>1500000</v>
      </c>
      <c r="B4" s="27">
        <f>A4*0.1</f>
        <v>150000</v>
      </c>
      <c r="C4" s="27">
        <f t="shared" ref="C4:C41" si="0">40490+((A4-1000000)*5.5/100)+141.6+141.6</f>
        <v>68273.200000000012</v>
      </c>
      <c r="D4" s="28">
        <f>B4+C4</f>
        <v>218273.2</v>
      </c>
      <c r="E4" s="29">
        <f>A4-B4</f>
        <v>1350000</v>
      </c>
      <c r="F4" s="30">
        <v>30</v>
      </c>
      <c r="G4" s="13">
        <f t="shared" ref="G4:G68" si="1">H4/2</f>
        <v>2286.8276428021886</v>
      </c>
      <c r="H4" s="12">
        <f t="shared" ref="H4:H68" si="2">(I4*12)/26</f>
        <v>4573.6552856043772</v>
      </c>
      <c r="I4" s="12">
        <f t="shared" ref="I4:I68" si="3">IF(COUNTA(E4,8%,F4)&lt;3,"-",PMT(0.667%,F4*12,-E4))</f>
        <v>9909.5864521428175</v>
      </c>
      <c r="J4" s="12">
        <f t="shared" ref="J4:J68" si="4">H4*26</f>
        <v>118915.0374257138</v>
      </c>
      <c r="K4" s="13">
        <f t="shared" ref="K4:K68" si="5">L4/2</f>
        <v>2071.8363128983465</v>
      </c>
      <c r="L4" s="12">
        <f t="shared" ref="L4:L68" si="6">(M4*12)/26</f>
        <v>4143.672625796693</v>
      </c>
      <c r="M4" s="12">
        <f t="shared" ref="M4:M68" si="7">IF(COUNTA(E4,7%,30)&lt;3,"-",PMT(0.583%,30*12,-E4))</f>
        <v>8977.957355892835</v>
      </c>
      <c r="N4" s="12">
        <f t="shared" ref="N4:N68" si="8">L4*26</f>
        <v>107735.48827071402</v>
      </c>
      <c r="O4" s="13">
        <f t="shared" ref="O4:O68" si="9">P4/2</f>
        <v>1867.8304822066516</v>
      </c>
      <c r="P4" s="12">
        <f t="shared" ref="P4:P68" si="10">(Q4*12)/26</f>
        <v>3735.6609644133032</v>
      </c>
      <c r="Q4" s="12">
        <f t="shared" ref="Q4:Q68" si="11">IF(COUNTA(E4,6%,30)&lt;3,"-",PMT(0.5%,30*12,-E4))</f>
        <v>8093.9320895621568</v>
      </c>
      <c r="R4" s="12">
        <f t="shared" ref="R4:R68" si="12">P4*26</f>
        <v>97127.185074745881</v>
      </c>
      <c r="S4" s="13">
        <f t="shared" ref="S4:S67" si="13">T4/2</f>
        <v>1673.1675046169125</v>
      </c>
      <c r="T4" s="12">
        <f t="shared" ref="T4:T67" si="14">(U4*12)/26</f>
        <v>3346.3350092338251</v>
      </c>
      <c r="U4" s="12">
        <f>IF(COUNTA(E4,5%,30)&lt;3,"-",PMT(0.417%,30*12,-E4))</f>
        <v>7250.3925200066215</v>
      </c>
      <c r="V4" s="12">
        <f t="shared" ref="V4:V67" si="15">T4*26</f>
        <v>87004.710240079454</v>
      </c>
      <c r="W4" s="13">
        <f t="shared" ref="W4:W67" si="16">X4/2</f>
        <v>1486.6139329446305</v>
      </c>
      <c r="X4" s="12">
        <f t="shared" ref="X4:X67" si="17">(Y4*12)/26</f>
        <v>2973.227865889261</v>
      </c>
      <c r="Y4" s="12">
        <f>IF(COUNTA(E4,4%,30)&lt;3,"-",PMT(0.333%,30*12,-E4))</f>
        <v>6441.9937094267316</v>
      </c>
      <c r="Z4" s="12">
        <f t="shared" ref="Z4:Z67" si="18">X4*26</f>
        <v>77303.924513120786</v>
      </c>
      <c r="AA4" s="13">
        <f t="shared" ref="AA4:AA67" si="19">AB4/2</f>
        <v>1313.4587204648265</v>
      </c>
      <c r="AB4" s="12">
        <f t="shared" ref="AB4:AB67" si="20">(AC4*12)/26</f>
        <v>2626.9174409296529</v>
      </c>
      <c r="AC4" s="12">
        <f>IF(COUNTA(E4,3%,30)&lt;3,"-",PMT(0.25%,30*12,-E4))</f>
        <v>5691.6544553475815</v>
      </c>
      <c r="AD4" s="12">
        <f t="shared" ref="AD4:AD67" si="21">AB4*26</f>
        <v>68299.85346417097</v>
      </c>
      <c r="AE4" s="13">
        <f t="shared" ref="AE4:AE67" si="22">AF4/2</f>
        <v>1230.3057666886937</v>
      </c>
      <c r="AF4" s="12">
        <f t="shared" ref="AF4:AF67" si="23">(AG4*12)/26</f>
        <v>2460.6115333773873</v>
      </c>
      <c r="AG4" s="12">
        <f>IF(COUNTA(E4,2.5%,30)&lt;3,"-",PMT(0.208%,30*12,-E4))</f>
        <v>5331.3249889843391</v>
      </c>
      <c r="AH4" s="12">
        <f t="shared" ref="AH4:AH67" si="24">AF4*26</f>
        <v>63975.89986781207</v>
      </c>
      <c r="AI4" s="13">
        <f t="shared" ref="AI4:AI67" si="25">AJ4/2</f>
        <v>1152.1300809997131</v>
      </c>
      <c r="AJ4" s="12">
        <f t="shared" ref="AJ4:AJ67" si="26">(AK4*12)/26</f>
        <v>2304.2601619994261</v>
      </c>
      <c r="AK4" s="12">
        <f>IF(COUNTA(E4,2%,30)&lt;3,"-",PMT(0.167%,30*12,-E4))</f>
        <v>4992.5636843320899</v>
      </c>
      <c r="AL4" s="12">
        <f t="shared" ref="AL4:AL67" si="27">AJ4*26</f>
        <v>59910.764211985079</v>
      </c>
    </row>
    <row r="5" spans="1:38" ht="11.5" thickTop="1" thickBot="1" x14ac:dyDescent="0.3">
      <c r="A5" s="26">
        <v>1487500</v>
      </c>
      <c r="B5" s="27">
        <f t="shared" ref="B5:B68" si="28">A5*0.1</f>
        <v>148750</v>
      </c>
      <c r="C5" s="27">
        <f t="shared" si="0"/>
        <v>67585.700000000012</v>
      </c>
      <c r="D5" s="28">
        <f>B5+C5</f>
        <v>216335.7</v>
      </c>
      <c r="E5" s="29">
        <f>A5-B5</f>
        <v>1338750</v>
      </c>
      <c r="F5" s="30">
        <v>30</v>
      </c>
      <c r="G5" s="13">
        <f t="shared" si="1"/>
        <v>2267.770745778837</v>
      </c>
      <c r="H5" s="12">
        <f t="shared" si="2"/>
        <v>4535.5414915576739</v>
      </c>
      <c r="I5" s="12">
        <f t="shared" si="3"/>
        <v>9827.0065650416273</v>
      </c>
      <c r="J5" s="12">
        <f t="shared" si="4"/>
        <v>117924.07878049952</v>
      </c>
      <c r="K5" s="13">
        <f t="shared" si="5"/>
        <v>2054.5710102908606</v>
      </c>
      <c r="L5" s="12">
        <f t="shared" si="6"/>
        <v>4109.1420205817212</v>
      </c>
      <c r="M5" s="12">
        <f t="shared" si="7"/>
        <v>8903.141044593729</v>
      </c>
      <c r="N5" s="12">
        <f t="shared" si="8"/>
        <v>106837.69253512475</v>
      </c>
      <c r="O5" s="13">
        <f t="shared" si="9"/>
        <v>1852.2652281882624</v>
      </c>
      <c r="P5" s="12">
        <f t="shared" si="10"/>
        <v>3704.5304563765249</v>
      </c>
      <c r="Q5" s="12">
        <f t="shared" si="11"/>
        <v>8026.4826554824713</v>
      </c>
      <c r="R5" s="12">
        <f t="shared" si="12"/>
        <v>96317.791865789652</v>
      </c>
      <c r="S5" s="13">
        <f t="shared" si="13"/>
        <v>1659.2244420784386</v>
      </c>
      <c r="T5" s="12">
        <f t="shared" si="14"/>
        <v>3318.4488841568773</v>
      </c>
      <c r="U5" s="12">
        <f t="shared" ref="U5:U69" si="29">IF(COUNTA(E5,5%,30)&lt;3,"-",PMT(0.417%,30*12,-E5))</f>
        <v>7189.9725823399003</v>
      </c>
      <c r="V5" s="12">
        <f t="shared" si="15"/>
        <v>86279.670988078811</v>
      </c>
      <c r="W5" s="13">
        <f t="shared" si="16"/>
        <v>1474.225483503425</v>
      </c>
      <c r="X5" s="12">
        <f t="shared" si="17"/>
        <v>2948.4509670068501</v>
      </c>
      <c r="Y5" s="12">
        <f t="shared" ref="Y5:Y69" si="30">IF(COUNTA(E5,4%,30)&lt;3,"-",PMT(0.333%,30*12,-E5))</f>
        <v>6388.310428514842</v>
      </c>
      <c r="Z5" s="12">
        <f t="shared" si="18"/>
        <v>76659.725142178097</v>
      </c>
      <c r="AA5" s="13">
        <f t="shared" si="19"/>
        <v>1302.5132311276195</v>
      </c>
      <c r="AB5" s="12">
        <f t="shared" si="20"/>
        <v>2605.026462255239</v>
      </c>
      <c r="AC5" s="12">
        <f t="shared" ref="AC5:AC69" si="31">IF(COUNTA(E5,3%,30)&lt;3,"-",PMT(0.25%,30*12,-E5))</f>
        <v>5644.2240015530178</v>
      </c>
      <c r="AD5" s="12">
        <f t="shared" si="21"/>
        <v>67730.68801863621</v>
      </c>
      <c r="AE5" s="13">
        <f t="shared" si="22"/>
        <v>1220.0532186329544</v>
      </c>
      <c r="AF5" s="12">
        <f t="shared" si="23"/>
        <v>2440.1064372659089</v>
      </c>
      <c r="AG5" s="12">
        <f t="shared" ref="AG5:AG68" si="32">IF(COUNTA(E5,2.5%,30)&lt;3,"-",PMT(0.208%,30*12,-E5))</f>
        <v>5286.8972807428026</v>
      </c>
      <c r="AH5" s="12">
        <f t="shared" si="24"/>
        <v>63442.767368913628</v>
      </c>
      <c r="AI5" s="13">
        <f t="shared" si="25"/>
        <v>1142.5289969913822</v>
      </c>
      <c r="AJ5" s="12">
        <f t="shared" si="26"/>
        <v>2285.0579939827644</v>
      </c>
      <c r="AK5" s="12">
        <f t="shared" ref="AK5:AK68" si="33">IF(COUNTA(E5,2%,30)&lt;3,"-",PMT(0.167%,30*12,-E5))</f>
        <v>4950.9589869626561</v>
      </c>
      <c r="AL5" s="12">
        <f t="shared" si="27"/>
        <v>59411.507843551874</v>
      </c>
    </row>
    <row r="6" spans="1:38" ht="11.5" thickTop="1" thickBot="1" x14ac:dyDescent="0.3">
      <c r="A6" s="26">
        <v>1475000</v>
      </c>
      <c r="B6" s="27">
        <f t="shared" si="28"/>
        <v>147500</v>
      </c>
      <c r="C6" s="27">
        <f t="shared" si="0"/>
        <v>66898.200000000012</v>
      </c>
      <c r="D6" s="28">
        <f t="shared" ref="D6:D70" si="34">B6+C6</f>
        <v>214398.2</v>
      </c>
      <c r="E6" s="29">
        <f t="shared" ref="E6:E70" si="35">A6-B6</f>
        <v>1327500</v>
      </c>
      <c r="F6" s="30">
        <v>30</v>
      </c>
      <c r="G6" s="13">
        <f t="shared" si="1"/>
        <v>2248.7138487554857</v>
      </c>
      <c r="H6" s="12">
        <f t="shared" si="2"/>
        <v>4497.4276975109715</v>
      </c>
      <c r="I6" s="12">
        <f t="shared" si="3"/>
        <v>9744.426677940437</v>
      </c>
      <c r="J6" s="12">
        <f t="shared" si="4"/>
        <v>116933.12013528525</v>
      </c>
      <c r="K6" s="13">
        <f t="shared" si="5"/>
        <v>2037.3057076833745</v>
      </c>
      <c r="L6" s="12">
        <f t="shared" si="6"/>
        <v>4074.611415366749</v>
      </c>
      <c r="M6" s="12">
        <f t="shared" si="7"/>
        <v>8828.324733294623</v>
      </c>
      <c r="N6" s="12">
        <f t="shared" si="8"/>
        <v>105939.89679953548</v>
      </c>
      <c r="O6" s="13">
        <f t="shared" si="9"/>
        <v>1836.6999741698737</v>
      </c>
      <c r="P6" s="12">
        <f t="shared" si="10"/>
        <v>3673.3999483397474</v>
      </c>
      <c r="Q6" s="12">
        <f t="shared" si="11"/>
        <v>7959.0332214027867</v>
      </c>
      <c r="R6" s="12">
        <f t="shared" si="12"/>
        <v>95508.398656833437</v>
      </c>
      <c r="S6" s="13">
        <f t="shared" si="13"/>
        <v>1645.2813795399643</v>
      </c>
      <c r="T6" s="12">
        <f t="shared" si="14"/>
        <v>3290.5627590799286</v>
      </c>
      <c r="U6" s="12">
        <f t="shared" si="29"/>
        <v>7129.5526446731783</v>
      </c>
      <c r="V6" s="12">
        <f t="shared" si="15"/>
        <v>85554.63173607814</v>
      </c>
      <c r="W6" s="13">
        <f t="shared" si="16"/>
        <v>1461.83703406222</v>
      </c>
      <c r="X6" s="12">
        <f t="shared" si="17"/>
        <v>2923.6740681244401</v>
      </c>
      <c r="Y6" s="12">
        <f t="shared" si="30"/>
        <v>6334.6271476029524</v>
      </c>
      <c r="Z6" s="12">
        <f t="shared" si="18"/>
        <v>76015.525771235436</v>
      </c>
      <c r="AA6" s="13">
        <f t="shared" si="19"/>
        <v>1291.5677417904128</v>
      </c>
      <c r="AB6" s="12">
        <f t="shared" si="20"/>
        <v>2583.1354835808256</v>
      </c>
      <c r="AC6" s="12">
        <f t="shared" si="31"/>
        <v>5596.7935477584551</v>
      </c>
      <c r="AD6" s="12">
        <f t="shared" si="21"/>
        <v>67161.522573101465</v>
      </c>
      <c r="AE6" s="13">
        <f t="shared" si="22"/>
        <v>1209.8006705772154</v>
      </c>
      <c r="AF6" s="12">
        <f t="shared" si="23"/>
        <v>2419.6013411544309</v>
      </c>
      <c r="AG6" s="12">
        <f t="shared" si="32"/>
        <v>5242.4695725012671</v>
      </c>
      <c r="AH6" s="12">
        <f t="shared" si="24"/>
        <v>62909.634870015201</v>
      </c>
      <c r="AI6" s="13">
        <f t="shared" si="25"/>
        <v>1132.9279129830513</v>
      </c>
      <c r="AJ6" s="12">
        <f t="shared" si="26"/>
        <v>2265.8558259661027</v>
      </c>
      <c r="AK6" s="12">
        <f t="shared" si="33"/>
        <v>4909.3542895932223</v>
      </c>
      <c r="AL6" s="12">
        <f t="shared" si="27"/>
        <v>58912.251475118668</v>
      </c>
    </row>
    <row r="7" spans="1:38" ht="11.5" thickTop="1" thickBot="1" x14ac:dyDescent="0.3">
      <c r="A7" s="26">
        <v>1462500</v>
      </c>
      <c r="B7" s="27">
        <f t="shared" si="28"/>
        <v>146250</v>
      </c>
      <c r="C7" s="27">
        <f t="shared" si="0"/>
        <v>66210.700000000012</v>
      </c>
      <c r="D7" s="28">
        <f t="shared" si="34"/>
        <v>212460.7</v>
      </c>
      <c r="E7" s="29">
        <f t="shared" si="35"/>
        <v>1316250</v>
      </c>
      <c r="F7" s="30">
        <v>30</v>
      </c>
      <c r="G7" s="13">
        <f t="shared" si="1"/>
        <v>2229.6569517321336</v>
      </c>
      <c r="H7" s="12">
        <f t="shared" si="2"/>
        <v>4459.3139034642672</v>
      </c>
      <c r="I7" s="12">
        <f t="shared" si="3"/>
        <v>9661.8467908392468</v>
      </c>
      <c r="J7" s="12">
        <f t="shared" si="4"/>
        <v>115942.16149007095</v>
      </c>
      <c r="K7" s="13">
        <f t="shared" si="5"/>
        <v>2020.040405075888</v>
      </c>
      <c r="L7" s="12">
        <f t="shared" si="6"/>
        <v>4040.0808101517759</v>
      </c>
      <c r="M7" s="12">
        <f t="shared" si="7"/>
        <v>8753.5084219955152</v>
      </c>
      <c r="N7" s="12">
        <f t="shared" si="8"/>
        <v>105042.10106394617</v>
      </c>
      <c r="O7" s="13">
        <f t="shared" si="9"/>
        <v>1821.1347201514852</v>
      </c>
      <c r="P7" s="12">
        <f t="shared" si="10"/>
        <v>3642.2694403029705</v>
      </c>
      <c r="Q7" s="12">
        <f t="shared" si="11"/>
        <v>7891.583787323103</v>
      </c>
      <c r="R7" s="12">
        <f t="shared" si="12"/>
        <v>94699.005447877236</v>
      </c>
      <c r="S7" s="13">
        <f t="shared" si="13"/>
        <v>1631.3383170014897</v>
      </c>
      <c r="T7" s="12">
        <f t="shared" si="14"/>
        <v>3262.6766340029794</v>
      </c>
      <c r="U7" s="12">
        <f t="shared" si="29"/>
        <v>7069.1327070064563</v>
      </c>
      <c r="V7" s="12">
        <f t="shared" si="15"/>
        <v>84829.592484077468</v>
      </c>
      <c r="W7" s="13">
        <f t="shared" si="16"/>
        <v>1449.4485846210143</v>
      </c>
      <c r="X7" s="12">
        <f t="shared" si="17"/>
        <v>2898.8971692420287</v>
      </c>
      <c r="Y7" s="12">
        <f t="shared" si="30"/>
        <v>6280.9438666910628</v>
      </c>
      <c r="Z7" s="12">
        <f t="shared" si="18"/>
        <v>75371.326400292746</v>
      </c>
      <c r="AA7" s="13">
        <f t="shared" si="19"/>
        <v>1280.6222524532059</v>
      </c>
      <c r="AB7" s="12">
        <f t="shared" si="20"/>
        <v>2561.2445049064117</v>
      </c>
      <c r="AC7" s="12">
        <f t="shared" si="31"/>
        <v>5549.3630939638915</v>
      </c>
      <c r="AD7" s="12">
        <f t="shared" si="21"/>
        <v>66592.357127566705</v>
      </c>
      <c r="AE7" s="13">
        <f t="shared" si="22"/>
        <v>1199.5481225214762</v>
      </c>
      <c r="AF7" s="12">
        <f t="shared" si="23"/>
        <v>2399.0962450429524</v>
      </c>
      <c r="AG7" s="12">
        <f t="shared" si="32"/>
        <v>5198.0418642597306</v>
      </c>
      <c r="AH7" s="12">
        <f t="shared" si="24"/>
        <v>62376.50237111676</v>
      </c>
      <c r="AI7" s="13">
        <f t="shared" si="25"/>
        <v>1123.3268289747205</v>
      </c>
      <c r="AJ7" s="12">
        <f t="shared" si="26"/>
        <v>2246.6536579494409</v>
      </c>
      <c r="AK7" s="12">
        <f t="shared" si="33"/>
        <v>4867.7495922237886</v>
      </c>
      <c r="AL7" s="12">
        <f t="shared" si="27"/>
        <v>58412.995106685463</v>
      </c>
    </row>
    <row r="8" spans="1:38" ht="11.5" thickTop="1" thickBot="1" x14ac:dyDescent="0.3">
      <c r="A8" s="26">
        <v>1450000</v>
      </c>
      <c r="B8" s="27">
        <f t="shared" si="28"/>
        <v>145000</v>
      </c>
      <c r="C8" s="27">
        <f t="shared" si="0"/>
        <v>65523.199999999997</v>
      </c>
      <c r="D8" s="28">
        <f t="shared" si="34"/>
        <v>210523.2</v>
      </c>
      <c r="E8" s="29">
        <f t="shared" si="35"/>
        <v>1305000</v>
      </c>
      <c r="F8" s="30">
        <v>30</v>
      </c>
      <c r="G8" s="13">
        <f t="shared" si="1"/>
        <v>2210.6000547087829</v>
      </c>
      <c r="H8" s="12">
        <f t="shared" si="2"/>
        <v>4421.2001094175657</v>
      </c>
      <c r="I8" s="12">
        <f t="shared" si="3"/>
        <v>9579.2669037380583</v>
      </c>
      <c r="J8" s="12">
        <f t="shared" si="4"/>
        <v>114951.20284485671</v>
      </c>
      <c r="K8" s="13">
        <f t="shared" si="5"/>
        <v>2002.7751024684023</v>
      </c>
      <c r="L8" s="12">
        <f t="shared" si="6"/>
        <v>4005.5502049368047</v>
      </c>
      <c r="M8" s="12">
        <f t="shared" si="7"/>
        <v>8678.6921106964091</v>
      </c>
      <c r="N8" s="12">
        <f t="shared" si="8"/>
        <v>104144.30532835692</v>
      </c>
      <c r="O8" s="13">
        <f t="shared" si="9"/>
        <v>1805.5694661330963</v>
      </c>
      <c r="P8" s="12">
        <f t="shared" si="10"/>
        <v>3611.1389322661926</v>
      </c>
      <c r="Q8" s="12">
        <f t="shared" si="11"/>
        <v>7824.1343532434175</v>
      </c>
      <c r="R8" s="12">
        <f t="shared" si="12"/>
        <v>93889.612238921007</v>
      </c>
      <c r="S8" s="13">
        <f t="shared" si="13"/>
        <v>1617.3952544630158</v>
      </c>
      <c r="T8" s="12">
        <f t="shared" si="14"/>
        <v>3234.7905089260316</v>
      </c>
      <c r="U8" s="12">
        <f t="shared" si="29"/>
        <v>7008.7127693397351</v>
      </c>
      <c r="V8" s="12">
        <f t="shared" si="15"/>
        <v>84104.553232076825</v>
      </c>
      <c r="W8" s="13">
        <f t="shared" si="16"/>
        <v>1437.0601351798093</v>
      </c>
      <c r="X8" s="12">
        <f t="shared" si="17"/>
        <v>2874.1202703596186</v>
      </c>
      <c r="Y8" s="12">
        <f t="shared" si="30"/>
        <v>6227.2605857791741</v>
      </c>
      <c r="Z8" s="12">
        <f t="shared" si="18"/>
        <v>74727.127029350086</v>
      </c>
      <c r="AA8" s="13">
        <f t="shared" si="19"/>
        <v>1269.6767631159992</v>
      </c>
      <c r="AB8" s="12">
        <f t="shared" si="20"/>
        <v>2539.3535262319983</v>
      </c>
      <c r="AC8" s="12">
        <f t="shared" si="31"/>
        <v>5501.9326401693297</v>
      </c>
      <c r="AD8" s="12">
        <f t="shared" si="21"/>
        <v>66023.19168203196</v>
      </c>
      <c r="AE8" s="13">
        <f t="shared" si="22"/>
        <v>1189.2955744657372</v>
      </c>
      <c r="AF8" s="12">
        <f t="shared" si="23"/>
        <v>2378.5911489314744</v>
      </c>
      <c r="AG8" s="12">
        <f t="shared" si="32"/>
        <v>5153.614156018195</v>
      </c>
      <c r="AH8" s="12">
        <f t="shared" si="24"/>
        <v>61843.369872218333</v>
      </c>
      <c r="AI8" s="13">
        <f t="shared" si="25"/>
        <v>1113.7257449663894</v>
      </c>
      <c r="AJ8" s="12">
        <f t="shared" si="26"/>
        <v>2227.4514899327787</v>
      </c>
      <c r="AK8" s="12">
        <f t="shared" si="33"/>
        <v>4826.1448948543539</v>
      </c>
      <c r="AL8" s="12">
        <f t="shared" si="27"/>
        <v>57913.738738252243</v>
      </c>
    </row>
    <row r="9" spans="1:38" ht="11.5" thickTop="1" thickBot="1" x14ac:dyDescent="0.3">
      <c r="A9" s="26">
        <v>1437500</v>
      </c>
      <c r="B9" s="27">
        <f t="shared" si="28"/>
        <v>143750</v>
      </c>
      <c r="C9" s="27">
        <f t="shared" si="0"/>
        <v>64835.7</v>
      </c>
      <c r="D9" s="28">
        <f t="shared" si="34"/>
        <v>208585.7</v>
      </c>
      <c r="E9" s="29">
        <f t="shared" si="35"/>
        <v>1293750</v>
      </c>
      <c r="F9" s="30">
        <v>30</v>
      </c>
      <c r="G9" s="13">
        <f t="shared" si="1"/>
        <v>2191.5431576854312</v>
      </c>
      <c r="H9" s="12">
        <f t="shared" si="2"/>
        <v>4383.0863153708624</v>
      </c>
      <c r="I9" s="12">
        <f t="shared" si="3"/>
        <v>9496.6870166368681</v>
      </c>
      <c r="J9" s="12">
        <f t="shared" si="4"/>
        <v>113960.24419964242</v>
      </c>
      <c r="K9" s="13">
        <f t="shared" si="5"/>
        <v>1985.5097998609158</v>
      </c>
      <c r="L9" s="12">
        <f t="shared" si="6"/>
        <v>3971.0195997218316</v>
      </c>
      <c r="M9" s="12">
        <f t="shared" si="7"/>
        <v>8603.8757993973013</v>
      </c>
      <c r="N9" s="12">
        <f t="shared" si="8"/>
        <v>103246.50959276762</v>
      </c>
      <c r="O9" s="13">
        <f t="shared" si="9"/>
        <v>1790.0042121147076</v>
      </c>
      <c r="P9" s="12">
        <f t="shared" si="10"/>
        <v>3580.0084242294151</v>
      </c>
      <c r="Q9" s="12">
        <f t="shared" si="11"/>
        <v>7756.684919163733</v>
      </c>
      <c r="R9" s="12">
        <f t="shared" si="12"/>
        <v>93080.219029964792</v>
      </c>
      <c r="S9" s="13">
        <f t="shared" si="13"/>
        <v>1603.4521919245415</v>
      </c>
      <c r="T9" s="12">
        <f t="shared" si="14"/>
        <v>3206.9043838490829</v>
      </c>
      <c r="U9" s="12">
        <f t="shared" si="29"/>
        <v>6948.2928316730131</v>
      </c>
      <c r="V9" s="12">
        <f t="shared" si="15"/>
        <v>83379.513980076154</v>
      </c>
      <c r="W9" s="13">
        <f t="shared" si="16"/>
        <v>1424.6716857386041</v>
      </c>
      <c r="X9" s="12">
        <f t="shared" si="17"/>
        <v>2849.3433714772082</v>
      </c>
      <c r="Y9" s="12">
        <f t="shared" si="30"/>
        <v>6173.5773048672845</v>
      </c>
      <c r="Z9" s="12">
        <f t="shared" si="18"/>
        <v>74082.92765840741</v>
      </c>
      <c r="AA9" s="13">
        <f t="shared" si="19"/>
        <v>1258.7312737787922</v>
      </c>
      <c r="AB9" s="12">
        <f t="shared" si="20"/>
        <v>2517.4625475575845</v>
      </c>
      <c r="AC9" s="12">
        <f t="shared" si="31"/>
        <v>5454.5021863747661</v>
      </c>
      <c r="AD9" s="12">
        <f t="shared" si="21"/>
        <v>65454.026236497193</v>
      </c>
      <c r="AE9" s="13">
        <f t="shared" si="22"/>
        <v>1179.0430264099982</v>
      </c>
      <c r="AF9" s="12">
        <f t="shared" si="23"/>
        <v>2358.0860528199964</v>
      </c>
      <c r="AG9" s="12">
        <f t="shared" si="32"/>
        <v>5109.1864477766585</v>
      </c>
      <c r="AH9" s="12">
        <f t="shared" si="24"/>
        <v>61310.237373319906</v>
      </c>
      <c r="AI9" s="13">
        <f t="shared" si="25"/>
        <v>1104.1246609580585</v>
      </c>
      <c r="AJ9" s="12">
        <f t="shared" si="26"/>
        <v>2208.249321916117</v>
      </c>
      <c r="AK9" s="12">
        <f t="shared" si="33"/>
        <v>4784.5401974849201</v>
      </c>
      <c r="AL9" s="12">
        <f t="shared" si="27"/>
        <v>57414.482369819045</v>
      </c>
    </row>
    <row r="10" spans="1:38" ht="11.5" thickTop="1" thickBot="1" x14ac:dyDescent="0.3">
      <c r="A10" s="26">
        <v>1412500</v>
      </c>
      <c r="B10" s="27">
        <f t="shared" si="28"/>
        <v>141250</v>
      </c>
      <c r="C10" s="27">
        <f t="shared" si="0"/>
        <v>63460.7</v>
      </c>
      <c r="D10" s="28">
        <f t="shared" si="34"/>
        <v>204710.7</v>
      </c>
      <c r="E10" s="29">
        <f t="shared" si="35"/>
        <v>1271250</v>
      </c>
      <c r="F10" s="30">
        <v>30</v>
      </c>
      <c r="G10" s="13">
        <f t="shared" si="1"/>
        <v>2153.4293636387279</v>
      </c>
      <c r="H10" s="12">
        <f t="shared" si="2"/>
        <v>4306.8587272774557</v>
      </c>
      <c r="I10" s="12">
        <f t="shared" si="3"/>
        <v>9331.5272424344876</v>
      </c>
      <c r="J10" s="12">
        <f t="shared" si="4"/>
        <v>111978.32690921385</v>
      </c>
      <c r="K10" s="13">
        <f t="shared" si="5"/>
        <v>1950.9791946459434</v>
      </c>
      <c r="L10" s="12">
        <f t="shared" si="6"/>
        <v>3901.9583892918868</v>
      </c>
      <c r="M10" s="12">
        <f t="shared" si="7"/>
        <v>8454.2431767990875</v>
      </c>
      <c r="N10" s="12">
        <f t="shared" si="8"/>
        <v>101450.91812158906</v>
      </c>
      <c r="O10" s="13">
        <f t="shared" si="9"/>
        <v>1758.8737040779301</v>
      </c>
      <c r="P10" s="12">
        <f t="shared" si="10"/>
        <v>3517.7474081558603</v>
      </c>
      <c r="Q10" s="12">
        <f t="shared" si="11"/>
        <v>7621.7860510043638</v>
      </c>
      <c r="R10" s="12">
        <f t="shared" si="12"/>
        <v>91461.432612052362</v>
      </c>
      <c r="S10" s="13">
        <f t="shared" si="13"/>
        <v>1575.5660668475925</v>
      </c>
      <c r="T10" s="12">
        <f t="shared" si="14"/>
        <v>3151.1321336951851</v>
      </c>
      <c r="U10" s="12">
        <f t="shared" si="29"/>
        <v>6827.4529563395681</v>
      </c>
      <c r="V10" s="12">
        <f t="shared" si="15"/>
        <v>81929.43547607481</v>
      </c>
      <c r="W10" s="13">
        <f t="shared" si="16"/>
        <v>1399.8947868561934</v>
      </c>
      <c r="X10" s="12">
        <f t="shared" si="17"/>
        <v>2799.7895737123868</v>
      </c>
      <c r="Y10" s="12">
        <f t="shared" si="30"/>
        <v>6066.2107430435053</v>
      </c>
      <c r="Z10" s="12">
        <f t="shared" si="18"/>
        <v>72794.52891652206</v>
      </c>
      <c r="AA10" s="13">
        <f t="shared" si="19"/>
        <v>1236.8402951043786</v>
      </c>
      <c r="AB10" s="12">
        <f t="shared" si="20"/>
        <v>2473.6805902087572</v>
      </c>
      <c r="AC10" s="12">
        <f t="shared" si="31"/>
        <v>5359.6412787856398</v>
      </c>
      <c r="AD10" s="12">
        <f t="shared" si="21"/>
        <v>64315.695345427688</v>
      </c>
      <c r="AE10" s="13">
        <f t="shared" si="22"/>
        <v>1158.53793029852</v>
      </c>
      <c r="AF10" s="12">
        <f t="shared" si="23"/>
        <v>2317.07586059704</v>
      </c>
      <c r="AG10" s="12">
        <f t="shared" si="32"/>
        <v>5020.3310312935864</v>
      </c>
      <c r="AH10" s="12">
        <f t="shared" si="24"/>
        <v>60243.972375523037</v>
      </c>
      <c r="AI10" s="13">
        <f t="shared" si="25"/>
        <v>1084.9224929413965</v>
      </c>
      <c r="AJ10" s="12">
        <f t="shared" si="26"/>
        <v>2169.844985882793</v>
      </c>
      <c r="AK10" s="12">
        <f t="shared" si="33"/>
        <v>4701.3308027460516</v>
      </c>
      <c r="AL10" s="12">
        <f t="shared" si="27"/>
        <v>56415.96963295262</v>
      </c>
    </row>
    <row r="11" spans="1:38" ht="11.5" thickTop="1" thickBot="1" x14ac:dyDescent="0.3">
      <c r="A11" s="26">
        <v>1400000</v>
      </c>
      <c r="B11" s="27">
        <f t="shared" si="28"/>
        <v>140000</v>
      </c>
      <c r="C11" s="27">
        <f t="shared" si="0"/>
        <v>62773.2</v>
      </c>
      <c r="D11" s="28">
        <f t="shared" si="34"/>
        <v>202773.2</v>
      </c>
      <c r="E11" s="29">
        <f t="shared" si="35"/>
        <v>1260000</v>
      </c>
      <c r="F11" s="30">
        <v>30</v>
      </c>
      <c r="G11" s="13">
        <f t="shared" si="1"/>
        <v>2134.3724666153762</v>
      </c>
      <c r="H11" s="12">
        <f t="shared" si="2"/>
        <v>4268.7449332307524</v>
      </c>
      <c r="I11" s="12">
        <f t="shared" si="3"/>
        <v>9248.9473553332973</v>
      </c>
      <c r="J11" s="12">
        <f t="shared" si="4"/>
        <v>110987.36826399957</v>
      </c>
      <c r="K11" s="13">
        <f t="shared" si="5"/>
        <v>1933.7138920384568</v>
      </c>
      <c r="L11" s="12">
        <f t="shared" si="6"/>
        <v>3867.4277840769137</v>
      </c>
      <c r="M11" s="12">
        <f t="shared" si="7"/>
        <v>8379.4268654999796</v>
      </c>
      <c r="N11" s="12">
        <f t="shared" si="8"/>
        <v>100553.12238599976</v>
      </c>
      <c r="O11" s="13">
        <f t="shared" si="9"/>
        <v>1743.3084500595412</v>
      </c>
      <c r="P11" s="12">
        <f t="shared" si="10"/>
        <v>3486.6169001190824</v>
      </c>
      <c r="Q11" s="12">
        <f t="shared" si="11"/>
        <v>7554.3366169246792</v>
      </c>
      <c r="R11" s="12">
        <f t="shared" si="12"/>
        <v>90652.039403096147</v>
      </c>
      <c r="S11" s="13">
        <f t="shared" si="13"/>
        <v>1561.6230043091186</v>
      </c>
      <c r="T11" s="12">
        <f t="shared" si="14"/>
        <v>3123.2460086182373</v>
      </c>
      <c r="U11" s="12">
        <f t="shared" si="29"/>
        <v>6767.033018672847</v>
      </c>
      <c r="V11" s="12">
        <f t="shared" si="15"/>
        <v>81204.396224074168</v>
      </c>
      <c r="W11" s="13">
        <f t="shared" si="16"/>
        <v>1387.5063374149881</v>
      </c>
      <c r="X11" s="12">
        <f t="shared" si="17"/>
        <v>2775.0126748299763</v>
      </c>
      <c r="Y11" s="12">
        <f t="shared" si="30"/>
        <v>6012.5274621316157</v>
      </c>
      <c r="Z11" s="12">
        <f t="shared" si="18"/>
        <v>72150.329545579385</v>
      </c>
      <c r="AA11" s="13">
        <f t="shared" si="19"/>
        <v>1225.8948057671714</v>
      </c>
      <c r="AB11" s="12">
        <f t="shared" si="20"/>
        <v>2451.7896115343428</v>
      </c>
      <c r="AC11" s="12">
        <f t="shared" si="31"/>
        <v>5312.2108249910762</v>
      </c>
      <c r="AD11" s="12">
        <f t="shared" si="21"/>
        <v>63746.529899892914</v>
      </c>
      <c r="AE11" s="13">
        <f t="shared" si="22"/>
        <v>1148.2853822427808</v>
      </c>
      <c r="AF11" s="12">
        <f t="shared" si="23"/>
        <v>2296.5707644855615</v>
      </c>
      <c r="AG11" s="12">
        <f t="shared" si="32"/>
        <v>4975.9033230520499</v>
      </c>
      <c r="AH11" s="12">
        <f t="shared" si="24"/>
        <v>59710.839876624603</v>
      </c>
      <c r="AI11" s="13">
        <f t="shared" si="25"/>
        <v>1075.3214089330656</v>
      </c>
      <c r="AJ11" s="12">
        <f t="shared" si="26"/>
        <v>2150.6428178661313</v>
      </c>
      <c r="AK11" s="12">
        <f t="shared" si="33"/>
        <v>4659.7261053766179</v>
      </c>
      <c r="AL11" s="12">
        <f t="shared" si="27"/>
        <v>55916.713264519414</v>
      </c>
    </row>
    <row r="12" spans="1:38" ht="11.5" thickTop="1" thickBot="1" x14ac:dyDescent="0.3">
      <c r="A12" s="26">
        <v>1387500</v>
      </c>
      <c r="B12" s="27">
        <f t="shared" si="28"/>
        <v>138750</v>
      </c>
      <c r="C12" s="27">
        <f t="shared" si="0"/>
        <v>62085.7</v>
      </c>
      <c r="D12" s="28">
        <f t="shared" si="34"/>
        <v>200835.7</v>
      </c>
      <c r="E12" s="29">
        <f t="shared" si="35"/>
        <v>1248750</v>
      </c>
      <c r="F12" s="30">
        <v>30</v>
      </c>
      <c r="G12" s="13">
        <f t="shared" si="1"/>
        <v>2115.3155695920245</v>
      </c>
      <c r="H12" s="12">
        <f t="shared" si="2"/>
        <v>4230.6311391840491</v>
      </c>
      <c r="I12" s="12">
        <f t="shared" si="3"/>
        <v>9166.3674682321071</v>
      </c>
      <c r="J12" s="12">
        <f t="shared" si="4"/>
        <v>109996.40961878527</v>
      </c>
      <c r="K12" s="13">
        <f t="shared" si="5"/>
        <v>1916.4485894309707</v>
      </c>
      <c r="L12" s="12">
        <f t="shared" si="6"/>
        <v>3832.8971788619415</v>
      </c>
      <c r="M12" s="12">
        <f t="shared" si="7"/>
        <v>8304.6105542008736</v>
      </c>
      <c r="N12" s="12">
        <f t="shared" si="8"/>
        <v>99655.326650410483</v>
      </c>
      <c r="O12" s="13">
        <f t="shared" si="9"/>
        <v>1727.7431960411525</v>
      </c>
      <c r="P12" s="12">
        <f t="shared" si="10"/>
        <v>3455.486392082305</v>
      </c>
      <c r="Q12" s="12">
        <f t="shared" si="11"/>
        <v>7486.8871828449946</v>
      </c>
      <c r="R12" s="12">
        <f t="shared" si="12"/>
        <v>89842.646194139932</v>
      </c>
      <c r="S12" s="13">
        <f t="shared" si="13"/>
        <v>1547.6799417706441</v>
      </c>
      <c r="T12" s="12">
        <f t="shared" si="14"/>
        <v>3095.3598835412881</v>
      </c>
      <c r="U12" s="12">
        <f t="shared" si="29"/>
        <v>6706.613081006125</v>
      </c>
      <c r="V12" s="12">
        <f t="shared" si="15"/>
        <v>80479.356972073496</v>
      </c>
      <c r="W12" s="13">
        <f t="shared" si="16"/>
        <v>1375.1178879737831</v>
      </c>
      <c r="X12" s="12">
        <f t="shared" si="17"/>
        <v>2750.2357759475663</v>
      </c>
      <c r="Y12" s="12">
        <f t="shared" si="30"/>
        <v>5958.844181219727</v>
      </c>
      <c r="Z12" s="12">
        <f t="shared" si="18"/>
        <v>71506.130174636724</v>
      </c>
      <c r="AA12" s="13">
        <f t="shared" si="19"/>
        <v>1214.9493164299647</v>
      </c>
      <c r="AB12" s="12">
        <f t="shared" si="20"/>
        <v>2429.8986328599294</v>
      </c>
      <c r="AC12" s="12">
        <f t="shared" si="31"/>
        <v>5264.7803711965134</v>
      </c>
      <c r="AD12" s="12">
        <f t="shared" si="21"/>
        <v>63177.364454358161</v>
      </c>
      <c r="AE12" s="13">
        <f t="shared" si="22"/>
        <v>1138.0328341870415</v>
      </c>
      <c r="AF12" s="12">
        <f t="shared" si="23"/>
        <v>2276.0656683740831</v>
      </c>
      <c r="AG12" s="12">
        <f t="shared" si="32"/>
        <v>4931.4756148105134</v>
      </c>
      <c r="AH12" s="12">
        <f t="shared" si="24"/>
        <v>59177.707377726161</v>
      </c>
      <c r="AI12" s="13">
        <f t="shared" si="25"/>
        <v>1065.7203249247348</v>
      </c>
      <c r="AJ12" s="12">
        <f t="shared" si="26"/>
        <v>2131.4406498494695</v>
      </c>
      <c r="AK12" s="12">
        <f t="shared" si="33"/>
        <v>4618.1214080071841</v>
      </c>
      <c r="AL12" s="12">
        <f t="shared" si="27"/>
        <v>55417.456896086209</v>
      </c>
    </row>
    <row r="13" spans="1:38" ht="11.5" thickTop="1" thickBot="1" x14ac:dyDescent="0.3">
      <c r="A13" s="26">
        <v>1375000</v>
      </c>
      <c r="B13" s="27">
        <f t="shared" si="28"/>
        <v>137500</v>
      </c>
      <c r="C13" s="27">
        <f t="shared" si="0"/>
        <v>61398.2</v>
      </c>
      <c r="D13" s="28">
        <f t="shared" si="34"/>
        <v>198898.2</v>
      </c>
      <c r="E13" s="29">
        <f t="shared" si="35"/>
        <v>1237500</v>
      </c>
      <c r="F13" s="30">
        <v>30</v>
      </c>
      <c r="G13" s="13">
        <f t="shared" si="1"/>
        <v>2096.2586725686733</v>
      </c>
      <c r="H13" s="12">
        <f t="shared" si="2"/>
        <v>4192.5173451373466</v>
      </c>
      <c r="I13" s="12">
        <f t="shared" si="3"/>
        <v>9083.7875811309168</v>
      </c>
      <c r="J13" s="12">
        <f t="shared" si="4"/>
        <v>109005.45097357102</v>
      </c>
      <c r="K13" s="13">
        <f t="shared" si="5"/>
        <v>1899.1832868234847</v>
      </c>
      <c r="L13" s="12">
        <f t="shared" si="6"/>
        <v>3798.3665736469693</v>
      </c>
      <c r="M13" s="12">
        <f t="shared" si="7"/>
        <v>8229.7942429017658</v>
      </c>
      <c r="N13" s="12">
        <f t="shared" si="8"/>
        <v>98757.530914821196</v>
      </c>
      <c r="O13" s="13">
        <f t="shared" si="9"/>
        <v>1712.1779420227638</v>
      </c>
      <c r="P13" s="12">
        <f t="shared" si="10"/>
        <v>3424.3558840455275</v>
      </c>
      <c r="Q13" s="12">
        <f t="shared" si="11"/>
        <v>7419.4377487653101</v>
      </c>
      <c r="R13" s="12">
        <f t="shared" si="12"/>
        <v>89033.252985183717</v>
      </c>
      <c r="S13" s="13">
        <f t="shared" si="13"/>
        <v>1533.7368792321699</v>
      </c>
      <c r="T13" s="12">
        <f t="shared" si="14"/>
        <v>3067.4737584643399</v>
      </c>
      <c r="U13" s="12">
        <f t="shared" si="29"/>
        <v>6646.1931433394029</v>
      </c>
      <c r="V13" s="12">
        <f t="shared" si="15"/>
        <v>79754.317720072839</v>
      </c>
      <c r="W13" s="13">
        <f t="shared" si="16"/>
        <v>1362.7294385325779</v>
      </c>
      <c r="X13" s="12">
        <f t="shared" si="17"/>
        <v>2725.4588770651558</v>
      </c>
      <c r="Y13" s="12">
        <f t="shared" si="30"/>
        <v>5905.1609003078374</v>
      </c>
      <c r="Z13" s="12">
        <f t="shared" si="18"/>
        <v>70861.930803694049</v>
      </c>
      <c r="AA13" s="13">
        <f t="shared" si="19"/>
        <v>1204.0038270927578</v>
      </c>
      <c r="AB13" s="12">
        <f t="shared" si="20"/>
        <v>2408.0076541855155</v>
      </c>
      <c r="AC13" s="12">
        <f t="shared" si="31"/>
        <v>5217.3499174019498</v>
      </c>
      <c r="AD13" s="12">
        <f t="shared" si="21"/>
        <v>62608.199008823402</v>
      </c>
      <c r="AE13" s="13">
        <f t="shared" si="22"/>
        <v>1127.7802861313025</v>
      </c>
      <c r="AF13" s="12">
        <f t="shared" si="23"/>
        <v>2255.5605722626051</v>
      </c>
      <c r="AG13" s="12">
        <f t="shared" si="32"/>
        <v>4887.0479065689779</v>
      </c>
      <c r="AH13" s="12">
        <f t="shared" si="24"/>
        <v>58644.574878827734</v>
      </c>
      <c r="AI13" s="13">
        <f t="shared" si="25"/>
        <v>1056.1192409164037</v>
      </c>
      <c r="AJ13" s="12">
        <f t="shared" si="26"/>
        <v>2112.2384818328073</v>
      </c>
      <c r="AK13" s="12">
        <f t="shared" si="33"/>
        <v>4576.5167106377494</v>
      </c>
      <c r="AL13" s="12">
        <f t="shared" si="27"/>
        <v>54918.200527652989</v>
      </c>
    </row>
    <row r="14" spans="1:38" ht="12.75" customHeight="1" thickTop="1" thickBot="1" x14ac:dyDescent="0.3">
      <c r="A14" s="26">
        <v>1362500</v>
      </c>
      <c r="B14" s="27">
        <f t="shared" si="28"/>
        <v>136250</v>
      </c>
      <c r="C14" s="27">
        <f t="shared" si="0"/>
        <v>60710.7</v>
      </c>
      <c r="D14" s="28">
        <f t="shared" si="34"/>
        <v>196960.7</v>
      </c>
      <c r="E14" s="29">
        <f t="shared" si="35"/>
        <v>1226250</v>
      </c>
      <c r="F14" s="30">
        <v>30</v>
      </c>
      <c r="G14" s="13">
        <f t="shared" si="1"/>
        <v>2077.2017755453217</v>
      </c>
      <c r="H14" s="12">
        <f t="shared" si="2"/>
        <v>4154.4035510906433</v>
      </c>
      <c r="I14" s="12">
        <f t="shared" si="3"/>
        <v>9001.2076940297266</v>
      </c>
      <c r="J14" s="12">
        <f t="shared" si="4"/>
        <v>108014.49232835672</v>
      </c>
      <c r="K14" s="13">
        <f t="shared" si="5"/>
        <v>1881.9179842159983</v>
      </c>
      <c r="L14" s="12">
        <f t="shared" si="6"/>
        <v>3763.8359684319967</v>
      </c>
      <c r="M14" s="12">
        <f t="shared" si="7"/>
        <v>8154.9779316026597</v>
      </c>
      <c r="N14" s="12">
        <f t="shared" si="8"/>
        <v>97859.73517923191</v>
      </c>
      <c r="O14" s="13">
        <f t="shared" si="9"/>
        <v>1696.6126880043751</v>
      </c>
      <c r="P14" s="12">
        <f t="shared" si="10"/>
        <v>3393.2253760087501</v>
      </c>
      <c r="Q14" s="12">
        <f t="shared" si="11"/>
        <v>7351.9883146856246</v>
      </c>
      <c r="R14" s="12">
        <f t="shared" si="12"/>
        <v>88223.859776227502</v>
      </c>
      <c r="S14" s="13">
        <f t="shared" si="13"/>
        <v>1519.7938166936958</v>
      </c>
      <c r="T14" s="12">
        <f t="shared" si="14"/>
        <v>3039.5876333873916</v>
      </c>
      <c r="U14" s="12">
        <f t="shared" si="29"/>
        <v>6585.7732056726818</v>
      </c>
      <c r="V14" s="12">
        <f t="shared" si="15"/>
        <v>79029.278468072182</v>
      </c>
      <c r="W14" s="13">
        <f t="shared" si="16"/>
        <v>1350.3409890913726</v>
      </c>
      <c r="X14" s="12">
        <f t="shared" si="17"/>
        <v>2700.6819781827453</v>
      </c>
      <c r="Y14" s="12">
        <f t="shared" si="30"/>
        <v>5851.4776193959478</v>
      </c>
      <c r="Z14" s="12">
        <f t="shared" si="18"/>
        <v>70217.731432751374</v>
      </c>
      <c r="AA14" s="13">
        <f t="shared" si="19"/>
        <v>1193.0583377555508</v>
      </c>
      <c r="AB14" s="12">
        <f t="shared" si="20"/>
        <v>2386.1166755111017</v>
      </c>
      <c r="AC14" s="12">
        <f t="shared" si="31"/>
        <v>5169.9194636073871</v>
      </c>
      <c r="AD14" s="12">
        <f t="shared" si="21"/>
        <v>62039.033563288642</v>
      </c>
      <c r="AE14" s="13">
        <f t="shared" si="22"/>
        <v>1117.5277380755635</v>
      </c>
      <c r="AF14" s="12">
        <f t="shared" si="23"/>
        <v>2235.0554761511271</v>
      </c>
      <c r="AG14" s="12">
        <f t="shared" si="32"/>
        <v>4842.6201983274414</v>
      </c>
      <c r="AH14" s="12">
        <f t="shared" si="24"/>
        <v>58111.442379929307</v>
      </c>
      <c r="AI14" s="13">
        <f t="shared" si="25"/>
        <v>1046.5181569080728</v>
      </c>
      <c r="AJ14" s="12">
        <f t="shared" si="26"/>
        <v>2093.0363138161456</v>
      </c>
      <c r="AK14" s="12">
        <f t="shared" si="33"/>
        <v>4534.9120132683156</v>
      </c>
      <c r="AL14" s="12">
        <f t="shared" si="27"/>
        <v>54418.944159219784</v>
      </c>
    </row>
    <row r="15" spans="1:38" ht="11.5" thickTop="1" thickBot="1" x14ac:dyDescent="0.3">
      <c r="A15" s="26">
        <v>1350000</v>
      </c>
      <c r="B15" s="27">
        <f t="shared" si="28"/>
        <v>135000</v>
      </c>
      <c r="C15" s="27">
        <f t="shared" si="0"/>
        <v>60023.199999999997</v>
      </c>
      <c r="D15" s="28">
        <f t="shared" si="34"/>
        <v>195023.2</v>
      </c>
      <c r="E15" s="29">
        <f t="shared" si="35"/>
        <v>1215000</v>
      </c>
      <c r="F15" s="30">
        <v>30</v>
      </c>
      <c r="G15" s="13">
        <f t="shared" si="1"/>
        <v>2058.14487852197</v>
      </c>
      <c r="H15" s="12">
        <f t="shared" si="2"/>
        <v>4116.28975704394</v>
      </c>
      <c r="I15" s="12">
        <f t="shared" si="3"/>
        <v>8918.6278069285363</v>
      </c>
      <c r="J15" s="12">
        <f t="shared" si="4"/>
        <v>107023.53368314244</v>
      </c>
      <c r="K15" s="13">
        <f t="shared" si="5"/>
        <v>1864.6526816085122</v>
      </c>
      <c r="L15" s="12">
        <f t="shared" si="6"/>
        <v>3729.3053632170245</v>
      </c>
      <c r="M15" s="12">
        <f t="shared" si="7"/>
        <v>8080.1616203035528</v>
      </c>
      <c r="N15" s="12">
        <f t="shared" si="8"/>
        <v>96961.939443642637</v>
      </c>
      <c r="O15" s="13">
        <f t="shared" si="9"/>
        <v>1681.0474339859863</v>
      </c>
      <c r="P15" s="12">
        <f t="shared" si="10"/>
        <v>3362.0948679719727</v>
      </c>
      <c r="Q15" s="12">
        <f t="shared" si="11"/>
        <v>7284.5388806059409</v>
      </c>
      <c r="R15" s="12">
        <f t="shared" si="12"/>
        <v>87414.466567271287</v>
      </c>
      <c r="S15" s="13">
        <f t="shared" si="13"/>
        <v>1505.8507541552217</v>
      </c>
      <c r="T15" s="12">
        <f t="shared" si="14"/>
        <v>3011.7015083104434</v>
      </c>
      <c r="U15" s="12">
        <f t="shared" si="29"/>
        <v>6525.3532680059598</v>
      </c>
      <c r="V15" s="12">
        <f t="shared" si="15"/>
        <v>78304.239216071524</v>
      </c>
      <c r="W15" s="13">
        <f t="shared" si="16"/>
        <v>1337.9525396501672</v>
      </c>
      <c r="X15" s="12">
        <f t="shared" si="17"/>
        <v>2675.9050793003344</v>
      </c>
      <c r="Y15" s="12">
        <f t="shared" si="30"/>
        <v>5797.7943384840582</v>
      </c>
      <c r="Z15" s="12">
        <f t="shared" si="18"/>
        <v>69573.532061808699</v>
      </c>
      <c r="AA15" s="13">
        <f t="shared" si="19"/>
        <v>1182.1128484183439</v>
      </c>
      <c r="AB15" s="12">
        <f t="shared" si="20"/>
        <v>2364.2256968366878</v>
      </c>
      <c r="AC15" s="12">
        <f t="shared" si="31"/>
        <v>5122.4890098128235</v>
      </c>
      <c r="AD15" s="12">
        <f t="shared" si="21"/>
        <v>61469.868117753882</v>
      </c>
      <c r="AE15" s="13">
        <f t="shared" si="22"/>
        <v>1107.2751900198245</v>
      </c>
      <c r="AF15" s="12">
        <f t="shared" si="23"/>
        <v>2214.5503800396491</v>
      </c>
      <c r="AG15" s="12">
        <f t="shared" si="32"/>
        <v>4798.1924900859058</v>
      </c>
      <c r="AH15" s="12">
        <f t="shared" si="24"/>
        <v>57578.309881030873</v>
      </c>
      <c r="AI15" s="13">
        <f t="shared" si="25"/>
        <v>1036.9170728997419</v>
      </c>
      <c r="AJ15" s="12">
        <f t="shared" si="26"/>
        <v>2073.8341457994838</v>
      </c>
      <c r="AK15" s="12">
        <f t="shared" si="33"/>
        <v>4493.3073158988818</v>
      </c>
      <c r="AL15" s="12">
        <f t="shared" si="27"/>
        <v>53919.687790786578</v>
      </c>
    </row>
    <row r="16" spans="1:38" ht="11.5" thickTop="1" thickBot="1" x14ac:dyDescent="0.3">
      <c r="A16" s="26">
        <v>1337500</v>
      </c>
      <c r="B16" s="27">
        <f t="shared" si="28"/>
        <v>133750</v>
      </c>
      <c r="C16" s="27">
        <f t="shared" si="0"/>
        <v>59335.7</v>
      </c>
      <c r="D16" s="28">
        <f t="shared" si="34"/>
        <v>193085.7</v>
      </c>
      <c r="E16" s="29">
        <f t="shared" si="35"/>
        <v>1203750</v>
      </c>
      <c r="F16" s="30">
        <v>30</v>
      </c>
      <c r="G16" s="13">
        <f t="shared" si="1"/>
        <v>2039.0879814986183</v>
      </c>
      <c r="H16" s="12">
        <f t="shared" si="2"/>
        <v>4078.1759629972366</v>
      </c>
      <c r="I16" s="12">
        <f t="shared" si="3"/>
        <v>8836.047919827346</v>
      </c>
      <c r="J16" s="12">
        <f t="shared" si="4"/>
        <v>106032.57503792815</v>
      </c>
      <c r="K16" s="13">
        <f t="shared" si="5"/>
        <v>1847.3873790010257</v>
      </c>
      <c r="L16" s="12">
        <f t="shared" si="6"/>
        <v>3694.7747580020514</v>
      </c>
      <c r="M16" s="12">
        <f t="shared" si="7"/>
        <v>8005.345309004445</v>
      </c>
      <c r="N16" s="12">
        <f t="shared" si="8"/>
        <v>96064.143708053336</v>
      </c>
      <c r="O16" s="13">
        <f t="shared" si="9"/>
        <v>1665.4821799675976</v>
      </c>
      <c r="P16" s="12">
        <f t="shared" si="10"/>
        <v>3330.9643599351953</v>
      </c>
      <c r="Q16" s="12">
        <f t="shared" si="11"/>
        <v>7217.0894465262563</v>
      </c>
      <c r="R16" s="12">
        <f t="shared" si="12"/>
        <v>86605.073358315072</v>
      </c>
      <c r="S16" s="13">
        <f t="shared" si="13"/>
        <v>1491.9076916167471</v>
      </c>
      <c r="T16" s="12">
        <f t="shared" si="14"/>
        <v>2983.8153832334942</v>
      </c>
      <c r="U16" s="12">
        <f t="shared" si="29"/>
        <v>6464.9333303392377</v>
      </c>
      <c r="V16" s="12">
        <f t="shared" si="15"/>
        <v>77579.199964070853</v>
      </c>
      <c r="W16" s="13">
        <f t="shared" si="16"/>
        <v>1325.5640902089619</v>
      </c>
      <c r="X16" s="12">
        <f t="shared" si="17"/>
        <v>2651.1281804179239</v>
      </c>
      <c r="Y16" s="12">
        <f t="shared" si="30"/>
        <v>5744.1110575721686</v>
      </c>
      <c r="Z16" s="12">
        <f t="shared" si="18"/>
        <v>68929.332690866024</v>
      </c>
      <c r="AA16" s="13">
        <f t="shared" si="19"/>
        <v>1171.167359081137</v>
      </c>
      <c r="AB16" s="12">
        <f t="shared" si="20"/>
        <v>2342.3347181622739</v>
      </c>
      <c r="AC16" s="12">
        <f t="shared" si="31"/>
        <v>5075.0585560182599</v>
      </c>
      <c r="AD16" s="12">
        <f t="shared" si="21"/>
        <v>60900.702672219122</v>
      </c>
      <c r="AE16" s="13">
        <f t="shared" si="22"/>
        <v>1097.0226419640853</v>
      </c>
      <c r="AF16" s="12">
        <f t="shared" si="23"/>
        <v>2194.0452839281706</v>
      </c>
      <c r="AG16" s="12">
        <f t="shared" si="32"/>
        <v>4753.7647818443693</v>
      </c>
      <c r="AH16" s="12">
        <f t="shared" si="24"/>
        <v>57045.177382132439</v>
      </c>
      <c r="AI16" s="13">
        <f t="shared" si="25"/>
        <v>1027.3159888914108</v>
      </c>
      <c r="AJ16" s="12">
        <f t="shared" si="26"/>
        <v>2054.6319777828217</v>
      </c>
      <c r="AK16" s="12">
        <f t="shared" si="33"/>
        <v>4451.7026185294471</v>
      </c>
      <c r="AL16" s="12">
        <f t="shared" si="27"/>
        <v>53420.431422353366</v>
      </c>
    </row>
    <row r="17" spans="1:38" ht="11.5" thickTop="1" thickBot="1" x14ac:dyDescent="0.3">
      <c r="A17" s="26">
        <v>1312500</v>
      </c>
      <c r="B17" s="27">
        <f t="shared" si="28"/>
        <v>131250</v>
      </c>
      <c r="C17" s="27">
        <f t="shared" si="0"/>
        <v>57960.7</v>
      </c>
      <c r="D17" s="28">
        <f t="shared" si="34"/>
        <v>189210.7</v>
      </c>
      <c r="E17" s="29">
        <f t="shared" si="35"/>
        <v>1181250</v>
      </c>
      <c r="F17" s="30">
        <v>30</v>
      </c>
      <c r="G17" s="13">
        <f t="shared" si="1"/>
        <v>2000.9741874519152</v>
      </c>
      <c r="H17" s="12">
        <f t="shared" si="2"/>
        <v>4001.9483749038304</v>
      </c>
      <c r="I17" s="12">
        <f t="shared" si="3"/>
        <v>8670.8881456249655</v>
      </c>
      <c r="J17" s="12">
        <f t="shared" si="4"/>
        <v>104050.65774749959</v>
      </c>
      <c r="K17" s="13">
        <f t="shared" si="5"/>
        <v>1812.8567737860535</v>
      </c>
      <c r="L17" s="12">
        <f t="shared" si="6"/>
        <v>3625.713547572107</v>
      </c>
      <c r="M17" s="12">
        <f t="shared" si="7"/>
        <v>7855.7126864062311</v>
      </c>
      <c r="N17" s="12">
        <f t="shared" si="8"/>
        <v>94268.552236874777</v>
      </c>
      <c r="O17" s="13">
        <f t="shared" si="9"/>
        <v>1634.35167193082</v>
      </c>
      <c r="P17" s="12">
        <f t="shared" si="10"/>
        <v>3268.70334386164</v>
      </c>
      <c r="Q17" s="12">
        <f t="shared" si="11"/>
        <v>7082.1905783668872</v>
      </c>
      <c r="R17" s="12">
        <f t="shared" si="12"/>
        <v>84986.286940402642</v>
      </c>
      <c r="S17" s="13">
        <f t="shared" si="13"/>
        <v>1464.0215665397989</v>
      </c>
      <c r="T17" s="12">
        <f t="shared" si="14"/>
        <v>2928.0431330795977</v>
      </c>
      <c r="U17" s="12">
        <f t="shared" si="29"/>
        <v>6344.0934550057946</v>
      </c>
      <c r="V17" s="12">
        <f t="shared" si="15"/>
        <v>76129.121460069538</v>
      </c>
      <c r="W17" s="13">
        <f t="shared" si="16"/>
        <v>1300.7871913265517</v>
      </c>
      <c r="X17" s="12">
        <f t="shared" si="17"/>
        <v>2601.5743826531034</v>
      </c>
      <c r="Y17" s="12">
        <f t="shared" si="30"/>
        <v>5636.7444957483904</v>
      </c>
      <c r="Z17" s="12">
        <f t="shared" si="18"/>
        <v>67640.933948980688</v>
      </c>
      <c r="AA17" s="13">
        <f t="shared" si="19"/>
        <v>1149.2763804067231</v>
      </c>
      <c r="AB17" s="12">
        <f t="shared" si="20"/>
        <v>2298.5527608134462</v>
      </c>
      <c r="AC17" s="12">
        <f t="shared" si="31"/>
        <v>4980.1976484291336</v>
      </c>
      <c r="AD17" s="12">
        <f t="shared" si="21"/>
        <v>59762.371781149603</v>
      </c>
      <c r="AE17" s="13">
        <f t="shared" si="22"/>
        <v>1076.5175458526069</v>
      </c>
      <c r="AF17" s="12">
        <f t="shared" si="23"/>
        <v>2153.0350917052137</v>
      </c>
      <c r="AG17" s="12">
        <f t="shared" si="32"/>
        <v>4664.9093653612972</v>
      </c>
      <c r="AH17" s="12">
        <f t="shared" si="24"/>
        <v>55978.912384335556</v>
      </c>
      <c r="AI17" s="13">
        <f t="shared" si="25"/>
        <v>1008.1138208747491</v>
      </c>
      <c r="AJ17" s="12">
        <f t="shared" si="26"/>
        <v>2016.2276417494982</v>
      </c>
      <c r="AK17" s="12">
        <f t="shared" si="33"/>
        <v>4368.4932237905796</v>
      </c>
      <c r="AL17" s="12">
        <f t="shared" si="27"/>
        <v>52421.918685486955</v>
      </c>
    </row>
    <row r="18" spans="1:38" ht="11.5" thickTop="1" thickBot="1" x14ac:dyDescent="0.3">
      <c r="A18" s="26">
        <v>1300000</v>
      </c>
      <c r="B18" s="27">
        <f t="shared" si="28"/>
        <v>130000</v>
      </c>
      <c r="C18" s="27">
        <f t="shared" si="0"/>
        <v>57273.2</v>
      </c>
      <c r="D18" s="28">
        <f t="shared" si="34"/>
        <v>187273.2</v>
      </c>
      <c r="E18" s="29">
        <f t="shared" si="35"/>
        <v>1170000</v>
      </c>
      <c r="F18" s="30">
        <v>30</v>
      </c>
      <c r="G18" s="13">
        <f t="shared" si="1"/>
        <v>1981.9172904285635</v>
      </c>
      <c r="H18" s="12">
        <f t="shared" si="2"/>
        <v>3963.8345808571271</v>
      </c>
      <c r="I18" s="12">
        <f t="shared" si="3"/>
        <v>8588.3082585237753</v>
      </c>
      <c r="J18" s="12">
        <f t="shared" si="4"/>
        <v>103059.6991022853</v>
      </c>
      <c r="K18" s="13">
        <f t="shared" si="5"/>
        <v>1795.5914711785672</v>
      </c>
      <c r="L18" s="12">
        <f t="shared" si="6"/>
        <v>3591.1829423571344</v>
      </c>
      <c r="M18" s="12">
        <f t="shared" si="7"/>
        <v>7780.8963751071242</v>
      </c>
      <c r="N18" s="12">
        <f t="shared" si="8"/>
        <v>93370.75650128549</v>
      </c>
      <c r="O18" s="13">
        <f t="shared" si="9"/>
        <v>1618.7864179124313</v>
      </c>
      <c r="P18" s="12">
        <f t="shared" si="10"/>
        <v>3237.5728358248625</v>
      </c>
      <c r="Q18" s="12">
        <f t="shared" si="11"/>
        <v>7014.7411442872026</v>
      </c>
      <c r="R18" s="12">
        <f t="shared" si="12"/>
        <v>84176.893731446427</v>
      </c>
      <c r="S18" s="13">
        <f t="shared" si="13"/>
        <v>1450.0785040013243</v>
      </c>
      <c r="T18" s="12">
        <f t="shared" si="14"/>
        <v>2900.1570080026486</v>
      </c>
      <c r="U18" s="12">
        <f t="shared" si="29"/>
        <v>6283.6735173390725</v>
      </c>
      <c r="V18" s="12">
        <f t="shared" si="15"/>
        <v>75404.082208068867</v>
      </c>
      <c r="W18" s="13">
        <f t="shared" si="16"/>
        <v>1288.3987418853465</v>
      </c>
      <c r="X18" s="12">
        <f t="shared" si="17"/>
        <v>2576.7974837706929</v>
      </c>
      <c r="Y18" s="12">
        <f t="shared" si="30"/>
        <v>5583.0612148365008</v>
      </c>
      <c r="Z18" s="12">
        <f t="shared" si="18"/>
        <v>66996.734578038013</v>
      </c>
      <c r="AA18" s="13">
        <f t="shared" si="19"/>
        <v>1138.3308910695164</v>
      </c>
      <c r="AB18" s="12">
        <f t="shared" si="20"/>
        <v>2276.6617821390328</v>
      </c>
      <c r="AC18" s="12">
        <f t="shared" si="31"/>
        <v>4932.7671946345708</v>
      </c>
      <c r="AD18" s="12">
        <f t="shared" si="21"/>
        <v>59193.20633561485</v>
      </c>
      <c r="AE18" s="13">
        <f t="shared" si="22"/>
        <v>1066.2649977968679</v>
      </c>
      <c r="AF18" s="12">
        <f t="shared" si="23"/>
        <v>2132.5299955937357</v>
      </c>
      <c r="AG18" s="12">
        <f t="shared" si="32"/>
        <v>4620.4816571197607</v>
      </c>
      <c r="AH18" s="12">
        <f t="shared" si="24"/>
        <v>55445.779885437129</v>
      </c>
      <c r="AI18" s="13">
        <f t="shared" si="25"/>
        <v>998.51273686641821</v>
      </c>
      <c r="AJ18" s="12">
        <f t="shared" si="26"/>
        <v>1997.0254737328364</v>
      </c>
      <c r="AK18" s="12">
        <f t="shared" si="33"/>
        <v>4326.8885264211458</v>
      </c>
      <c r="AL18" s="12">
        <f t="shared" si="27"/>
        <v>51922.66231705375</v>
      </c>
    </row>
    <row r="19" spans="1:38" ht="11.5" thickTop="1" thickBot="1" x14ac:dyDescent="0.3">
      <c r="A19" s="26">
        <v>1287500</v>
      </c>
      <c r="B19" s="27">
        <f t="shared" si="28"/>
        <v>128750</v>
      </c>
      <c r="C19" s="27">
        <f t="shared" si="0"/>
        <v>56585.7</v>
      </c>
      <c r="D19" s="28">
        <f t="shared" si="34"/>
        <v>185335.7</v>
      </c>
      <c r="E19" s="29">
        <f t="shared" si="35"/>
        <v>1158750</v>
      </c>
      <c r="F19" s="30">
        <v>30</v>
      </c>
      <c r="G19" s="13">
        <f t="shared" si="1"/>
        <v>1962.8603934052119</v>
      </c>
      <c r="H19" s="12">
        <f t="shared" si="2"/>
        <v>3925.7207868104238</v>
      </c>
      <c r="I19" s="12">
        <f t="shared" si="3"/>
        <v>8505.728371422585</v>
      </c>
      <c r="J19" s="12">
        <f t="shared" si="4"/>
        <v>102068.74045707102</v>
      </c>
      <c r="K19" s="13">
        <f t="shared" si="5"/>
        <v>1778.3261685710809</v>
      </c>
      <c r="L19" s="12">
        <f t="shared" si="6"/>
        <v>3556.6523371421617</v>
      </c>
      <c r="M19" s="12">
        <f t="shared" si="7"/>
        <v>7706.0800638080173</v>
      </c>
      <c r="N19" s="12">
        <f t="shared" si="8"/>
        <v>92472.960765696203</v>
      </c>
      <c r="O19" s="13">
        <f t="shared" si="9"/>
        <v>1603.2211638940425</v>
      </c>
      <c r="P19" s="12">
        <f t="shared" si="10"/>
        <v>3206.4423277880851</v>
      </c>
      <c r="Q19" s="12">
        <f t="shared" si="11"/>
        <v>6947.2917102075171</v>
      </c>
      <c r="R19" s="12">
        <f t="shared" si="12"/>
        <v>83367.500522490212</v>
      </c>
      <c r="S19" s="13">
        <f t="shared" si="13"/>
        <v>1436.1354414628502</v>
      </c>
      <c r="T19" s="12">
        <f t="shared" si="14"/>
        <v>2872.2708829257003</v>
      </c>
      <c r="U19" s="12">
        <f t="shared" si="29"/>
        <v>6223.2535796723505</v>
      </c>
      <c r="V19" s="12">
        <f t="shared" si="15"/>
        <v>74679.04295606821</v>
      </c>
      <c r="W19" s="13">
        <f t="shared" si="16"/>
        <v>1276.0102924441412</v>
      </c>
      <c r="X19" s="12">
        <f t="shared" si="17"/>
        <v>2552.0205848882824</v>
      </c>
      <c r="Y19" s="12">
        <f t="shared" si="30"/>
        <v>5529.3779339246112</v>
      </c>
      <c r="Z19" s="12">
        <f t="shared" si="18"/>
        <v>66352.535207095338</v>
      </c>
      <c r="AA19" s="13">
        <f t="shared" si="19"/>
        <v>1127.3854017323092</v>
      </c>
      <c r="AB19" s="12">
        <f t="shared" si="20"/>
        <v>2254.7708034646184</v>
      </c>
      <c r="AC19" s="12">
        <f t="shared" si="31"/>
        <v>4885.3367408400072</v>
      </c>
      <c r="AD19" s="12">
        <f t="shared" si="21"/>
        <v>58624.040890080083</v>
      </c>
      <c r="AE19" s="13">
        <f t="shared" si="22"/>
        <v>1056.0124497411286</v>
      </c>
      <c r="AF19" s="12">
        <f t="shared" si="23"/>
        <v>2112.0248994822573</v>
      </c>
      <c r="AG19" s="12">
        <f t="shared" si="32"/>
        <v>4576.0539488782242</v>
      </c>
      <c r="AH19" s="12">
        <f t="shared" si="24"/>
        <v>54912.647386538687</v>
      </c>
      <c r="AI19" s="13">
        <f t="shared" si="25"/>
        <v>988.91165285808722</v>
      </c>
      <c r="AJ19" s="12">
        <f t="shared" si="26"/>
        <v>1977.8233057161744</v>
      </c>
      <c r="AK19" s="12">
        <f t="shared" si="33"/>
        <v>4285.2838290517111</v>
      </c>
      <c r="AL19" s="12">
        <f t="shared" si="27"/>
        <v>51423.405948620537</v>
      </c>
    </row>
    <row r="20" spans="1:38" ht="11.5" thickTop="1" thickBot="1" x14ac:dyDescent="0.3">
      <c r="A20" s="26">
        <v>1275000</v>
      </c>
      <c r="B20" s="27">
        <f t="shared" si="28"/>
        <v>127500</v>
      </c>
      <c r="C20" s="27">
        <f t="shared" si="0"/>
        <v>55898.2</v>
      </c>
      <c r="D20" s="28">
        <f t="shared" si="34"/>
        <v>183398.2</v>
      </c>
      <c r="E20" s="29">
        <f t="shared" si="35"/>
        <v>1147500</v>
      </c>
      <c r="F20" s="30">
        <v>30</v>
      </c>
      <c r="G20" s="13">
        <f t="shared" si="1"/>
        <v>1943.8034963818604</v>
      </c>
      <c r="H20" s="12">
        <f t="shared" si="2"/>
        <v>3887.6069927637209</v>
      </c>
      <c r="I20" s="12">
        <f t="shared" si="3"/>
        <v>8423.1484843213948</v>
      </c>
      <c r="J20" s="12">
        <f t="shared" si="4"/>
        <v>101077.78181185674</v>
      </c>
      <c r="K20" s="13">
        <f t="shared" si="5"/>
        <v>1761.0608659635948</v>
      </c>
      <c r="L20" s="12">
        <f t="shared" si="6"/>
        <v>3522.1217319271896</v>
      </c>
      <c r="M20" s="12">
        <f t="shared" si="7"/>
        <v>7631.2637525089103</v>
      </c>
      <c r="N20" s="12">
        <f t="shared" si="8"/>
        <v>91575.165030106931</v>
      </c>
      <c r="O20" s="13">
        <f t="shared" si="9"/>
        <v>1587.6559098756538</v>
      </c>
      <c r="P20" s="12">
        <f t="shared" si="10"/>
        <v>3175.3118197513077</v>
      </c>
      <c r="Q20" s="12">
        <f t="shared" si="11"/>
        <v>6879.8422761278334</v>
      </c>
      <c r="R20" s="12">
        <f t="shared" si="12"/>
        <v>82558.107313533998</v>
      </c>
      <c r="S20" s="13">
        <f t="shared" si="13"/>
        <v>1422.1923789243758</v>
      </c>
      <c r="T20" s="12">
        <f t="shared" si="14"/>
        <v>2844.3847578487516</v>
      </c>
      <c r="U20" s="12">
        <f t="shared" si="29"/>
        <v>6162.8336420056285</v>
      </c>
      <c r="V20" s="12">
        <f t="shared" si="15"/>
        <v>73954.003704067538</v>
      </c>
      <c r="W20" s="13">
        <f t="shared" si="16"/>
        <v>1263.6218430029357</v>
      </c>
      <c r="X20" s="12">
        <f t="shared" si="17"/>
        <v>2527.2436860058715</v>
      </c>
      <c r="Y20" s="12">
        <f t="shared" si="30"/>
        <v>5475.6946530127216</v>
      </c>
      <c r="Z20" s="12">
        <f t="shared" si="18"/>
        <v>65708.335836152663</v>
      </c>
      <c r="AA20" s="13">
        <f t="shared" si="19"/>
        <v>1116.4399123951023</v>
      </c>
      <c r="AB20" s="12">
        <f t="shared" si="20"/>
        <v>2232.8798247902046</v>
      </c>
      <c r="AC20" s="12">
        <f t="shared" si="31"/>
        <v>4837.9062870454436</v>
      </c>
      <c r="AD20" s="12">
        <f t="shared" si="21"/>
        <v>58054.875444545316</v>
      </c>
      <c r="AE20" s="13">
        <f t="shared" si="22"/>
        <v>1045.7599016853897</v>
      </c>
      <c r="AF20" s="12">
        <f t="shared" si="23"/>
        <v>2091.5198033707793</v>
      </c>
      <c r="AG20" s="12">
        <f t="shared" si="32"/>
        <v>4531.6262406366886</v>
      </c>
      <c r="AH20" s="12">
        <f t="shared" si="24"/>
        <v>54379.51488764026</v>
      </c>
      <c r="AI20" s="13">
        <f t="shared" si="25"/>
        <v>979.31056884975624</v>
      </c>
      <c r="AJ20" s="12">
        <f t="shared" si="26"/>
        <v>1958.6211376995125</v>
      </c>
      <c r="AK20" s="12">
        <f t="shared" si="33"/>
        <v>4243.6791316822773</v>
      </c>
      <c r="AL20" s="12">
        <f t="shared" si="27"/>
        <v>50924.149580187324</v>
      </c>
    </row>
    <row r="21" spans="1:38" ht="11.5" thickTop="1" thickBot="1" x14ac:dyDescent="0.3">
      <c r="A21" s="26">
        <v>1262500</v>
      </c>
      <c r="B21" s="27">
        <f t="shared" si="28"/>
        <v>126250</v>
      </c>
      <c r="C21" s="27">
        <f t="shared" si="0"/>
        <v>55210.7</v>
      </c>
      <c r="D21" s="28">
        <f t="shared" si="34"/>
        <v>181460.7</v>
      </c>
      <c r="E21" s="29">
        <f t="shared" si="35"/>
        <v>1136250</v>
      </c>
      <c r="F21" s="30">
        <v>30</v>
      </c>
      <c r="G21" s="13">
        <f t="shared" si="1"/>
        <v>1924.7465993585088</v>
      </c>
      <c r="H21" s="12">
        <f t="shared" si="2"/>
        <v>3849.4931987170175</v>
      </c>
      <c r="I21" s="12">
        <f t="shared" si="3"/>
        <v>8340.5685972202045</v>
      </c>
      <c r="J21" s="12">
        <f t="shared" si="4"/>
        <v>100086.82316664245</v>
      </c>
      <c r="K21" s="13">
        <f t="shared" si="5"/>
        <v>1743.7955633561085</v>
      </c>
      <c r="L21" s="12">
        <f t="shared" si="6"/>
        <v>3487.5911267122169</v>
      </c>
      <c r="M21" s="12">
        <f t="shared" si="7"/>
        <v>7556.4474412098034</v>
      </c>
      <c r="N21" s="12">
        <f t="shared" si="8"/>
        <v>90677.369294517644</v>
      </c>
      <c r="O21" s="13">
        <f t="shared" si="9"/>
        <v>1572.0906558572651</v>
      </c>
      <c r="P21" s="12">
        <f t="shared" si="10"/>
        <v>3144.1813117145302</v>
      </c>
      <c r="Q21" s="12">
        <f t="shared" si="11"/>
        <v>6812.3928420481479</v>
      </c>
      <c r="R21" s="12">
        <f t="shared" si="12"/>
        <v>81748.714104577783</v>
      </c>
      <c r="S21" s="13">
        <f t="shared" si="13"/>
        <v>1408.2493163859019</v>
      </c>
      <c r="T21" s="12">
        <f t="shared" si="14"/>
        <v>2816.4986327718038</v>
      </c>
      <c r="U21" s="12">
        <f t="shared" si="29"/>
        <v>6102.4137043389073</v>
      </c>
      <c r="V21" s="12">
        <f t="shared" si="15"/>
        <v>73228.964452066895</v>
      </c>
      <c r="W21" s="13">
        <f t="shared" si="16"/>
        <v>1251.2333935617307</v>
      </c>
      <c r="X21" s="12">
        <f t="shared" si="17"/>
        <v>2502.4667871234615</v>
      </c>
      <c r="Y21" s="12">
        <f t="shared" si="30"/>
        <v>5422.0113721008329</v>
      </c>
      <c r="Z21" s="12">
        <f t="shared" si="18"/>
        <v>65064.136465210002</v>
      </c>
      <c r="AA21" s="13">
        <f t="shared" si="19"/>
        <v>1105.4944230578956</v>
      </c>
      <c r="AB21" s="12">
        <f t="shared" si="20"/>
        <v>2210.9888461157911</v>
      </c>
      <c r="AC21" s="12">
        <f t="shared" si="31"/>
        <v>4790.4758332508809</v>
      </c>
      <c r="AD21" s="12">
        <f t="shared" si="21"/>
        <v>57485.709999010571</v>
      </c>
      <c r="AE21" s="13">
        <f t="shared" si="22"/>
        <v>1035.5073536296504</v>
      </c>
      <c r="AF21" s="12">
        <f t="shared" si="23"/>
        <v>2071.0147072593008</v>
      </c>
      <c r="AG21" s="12">
        <f t="shared" si="32"/>
        <v>4487.1985323951521</v>
      </c>
      <c r="AH21" s="12">
        <f t="shared" si="24"/>
        <v>53846.382388741826</v>
      </c>
      <c r="AI21" s="13">
        <f t="shared" si="25"/>
        <v>969.70948484142525</v>
      </c>
      <c r="AJ21" s="12">
        <f t="shared" si="26"/>
        <v>1939.4189696828505</v>
      </c>
      <c r="AK21" s="12">
        <f t="shared" si="33"/>
        <v>4202.0744343128426</v>
      </c>
      <c r="AL21" s="12">
        <f t="shared" si="27"/>
        <v>50424.893211754112</v>
      </c>
    </row>
    <row r="22" spans="1:38" ht="11.5" thickTop="1" thickBot="1" x14ac:dyDescent="0.3">
      <c r="A22" s="26">
        <v>1250000</v>
      </c>
      <c r="B22" s="27">
        <f t="shared" si="28"/>
        <v>125000</v>
      </c>
      <c r="C22" s="27">
        <f t="shared" si="0"/>
        <v>54523.199999999997</v>
      </c>
      <c r="D22" s="28">
        <f t="shared" si="34"/>
        <v>179523.20000000001</v>
      </c>
      <c r="E22" s="29">
        <f t="shared" si="35"/>
        <v>1125000</v>
      </c>
      <c r="F22" s="30">
        <v>30</v>
      </c>
      <c r="G22" s="13">
        <f t="shared" si="1"/>
        <v>1905.6897023351571</v>
      </c>
      <c r="H22" s="12">
        <f t="shared" si="2"/>
        <v>3811.3794046703142</v>
      </c>
      <c r="I22" s="12">
        <f t="shared" si="3"/>
        <v>8257.9887101190143</v>
      </c>
      <c r="J22" s="12">
        <f t="shared" si="4"/>
        <v>99095.864521428171</v>
      </c>
      <c r="K22" s="13">
        <f t="shared" si="5"/>
        <v>1726.5302607486226</v>
      </c>
      <c r="L22" s="12">
        <f t="shared" si="6"/>
        <v>3453.0605214972452</v>
      </c>
      <c r="M22" s="12">
        <f t="shared" si="7"/>
        <v>7481.6311299106974</v>
      </c>
      <c r="N22" s="12">
        <f t="shared" si="8"/>
        <v>89779.573558928372</v>
      </c>
      <c r="O22" s="13">
        <f t="shared" si="9"/>
        <v>1556.525401838876</v>
      </c>
      <c r="P22" s="12">
        <f t="shared" si="10"/>
        <v>3113.0508036777519</v>
      </c>
      <c r="Q22" s="12">
        <f t="shared" si="11"/>
        <v>6744.9434079684634</v>
      </c>
      <c r="R22" s="12">
        <f t="shared" si="12"/>
        <v>80939.320895621553</v>
      </c>
      <c r="S22" s="13">
        <f t="shared" si="13"/>
        <v>1394.3062538474273</v>
      </c>
      <c r="T22" s="12">
        <f t="shared" si="14"/>
        <v>2788.6125076948547</v>
      </c>
      <c r="U22" s="12">
        <f t="shared" si="29"/>
        <v>6041.9937666721853</v>
      </c>
      <c r="V22" s="12">
        <f t="shared" si="15"/>
        <v>72503.925200066224</v>
      </c>
      <c r="W22" s="13">
        <f t="shared" si="16"/>
        <v>1238.8449441205253</v>
      </c>
      <c r="X22" s="12">
        <f t="shared" si="17"/>
        <v>2477.6898882410505</v>
      </c>
      <c r="Y22" s="12">
        <f t="shared" si="30"/>
        <v>5368.3280911889433</v>
      </c>
      <c r="Z22" s="12">
        <f t="shared" si="18"/>
        <v>64419.937094267312</v>
      </c>
      <c r="AA22" s="13">
        <f t="shared" si="19"/>
        <v>1094.5489337206889</v>
      </c>
      <c r="AB22" s="12">
        <f t="shared" si="20"/>
        <v>2189.0978674413777</v>
      </c>
      <c r="AC22" s="12">
        <f t="shared" si="31"/>
        <v>4743.0453794563182</v>
      </c>
      <c r="AD22" s="12">
        <f t="shared" si="21"/>
        <v>56916.544553475818</v>
      </c>
      <c r="AE22" s="13">
        <f t="shared" si="22"/>
        <v>1025.2548055739114</v>
      </c>
      <c r="AF22" s="12">
        <f t="shared" si="23"/>
        <v>2050.5096111478229</v>
      </c>
      <c r="AG22" s="12">
        <f t="shared" si="32"/>
        <v>4442.7708241536166</v>
      </c>
      <c r="AH22" s="12">
        <f t="shared" si="24"/>
        <v>53313.249889843391</v>
      </c>
      <c r="AI22" s="13">
        <f t="shared" si="25"/>
        <v>960.10840083309438</v>
      </c>
      <c r="AJ22" s="12">
        <f t="shared" si="26"/>
        <v>1920.2168016661888</v>
      </c>
      <c r="AK22" s="12">
        <f t="shared" si="33"/>
        <v>4160.4697369434089</v>
      </c>
      <c r="AL22" s="12">
        <f t="shared" si="27"/>
        <v>49925.636843320906</v>
      </c>
    </row>
    <row r="23" spans="1:38" ht="11.5" thickTop="1" thickBot="1" x14ac:dyDescent="0.3">
      <c r="A23" s="26">
        <v>1237500</v>
      </c>
      <c r="B23" s="27">
        <f t="shared" si="28"/>
        <v>123750</v>
      </c>
      <c r="C23" s="27">
        <f t="shared" si="0"/>
        <v>53835.7</v>
      </c>
      <c r="D23" s="28">
        <f t="shared" si="34"/>
        <v>177585.7</v>
      </c>
      <c r="E23" s="29">
        <f t="shared" si="35"/>
        <v>1113750</v>
      </c>
      <c r="F23" s="30">
        <v>30</v>
      </c>
      <c r="G23" s="13">
        <f t="shared" si="1"/>
        <v>1886.6328053118054</v>
      </c>
      <c r="H23" s="12">
        <f t="shared" si="2"/>
        <v>3773.2656106236109</v>
      </c>
      <c r="I23" s="12">
        <f t="shared" si="3"/>
        <v>8175.408823017824</v>
      </c>
      <c r="J23" s="12">
        <f t="shared" si="4"/>
        <v>98104.905876213888</v>
      </c>
      <c r="K23" s="13">
        <f t="shared" si="5"/>
        <v>1709.2649581411363</v>
      </c>
      <c r="L23" s="12">
        <f t="shared" si="6"/>
        <v>3418.5299162822726</v>
      </c>
      <c r="M23" s="12">
        <f t="shared" si="7"/>
        <v>7406.8148186115905</v>
      </c>
      <c r="N23" s="12">
        <f t="shared" si="8"/>
        <v>88881.777823339085</v>
      </c>
      <c r="O23" s="13">
        <f t="shared" si="9"/>
        <v>1540.9601478204875</v>
      </c>
      <c r="P23" s="12">
        <f t="shared" si="10"/>
        <v>3081.9202956409749</v>
      </c>
      <c r="Q23" s="12">
        <f t="shared" si="11"/>
        <v>6677.4939738887797</v>
      </c>
      <c r="R23" s="12">
        <f t="shared" si="12"/>
        <v>80129.927686665353</v>
      </c>
      <c r="S23" s="13">
        <f t="shared" si="13"/>
        <v>1380.363191308953</v>
      </c>
      <c r="T23" s="12">
        <f t="shared" si="14"/>
        <v>2760.726382617906</v>
      </c>
      <c r="U23" s="12">
        <f t="shared" si="29"/>
        <v>5981.5738290054624</v>
      </c>
      <c r="V23" s="12">
        <f t="shared" si="15"/>
        <v>71778.885948065552</v>
      </c>
      <c r="W23" s="13">
        <f t="shared" si="16"/>
        <v>1226.45649467932</v>
      </c>
      <c r="X23" s="12">
        <f t="shared" si="17"/>
        <v>2452.9129893586401</v>
      </c>
      <c r="Y23" s="12">
        <f t="shared" si="30"/>
        <v>5314.6448102770537</v>
      </c>
      <c r="Z23" s="12">
        <f t="shared" si="18"/>
        <v>63775.737723324644</v>
      </c>
      <c r="AA23" s="13">
        <f t="shared" si="19"/>
        <v>1083.6034443834819</v>
      </c>
      <c r="AB23" s="12">
        <f t="shared" si="20"/>
        <v>2167.2068887669639</v>
      </c>
      <c r="AC23" s="12">
        <f t="shared" si="31"/>
        <v>4695.6149256617546</v>
      </c>
      <c r="AD23" s="12">
        <f t="shared" si="21"/>
        <v>56347.379107941058</v>
      </c>
      <c r="AE23" s="13">
        <f t="shared" si="22"/>
        <v>1015.0022575181722</v>
      </c>
      <c r="AF23" s="12">
        <f t="shared" si="23"/>
        <v>2030.0045150363444</v>
      </c>
      <c r="AG23" s="12">
        <f t="shared" si="32"/>
        <v>4398.3431159120801</v>
      </c>
      <c r="AH23" s="12">
        <f t="shared" si="24"/>
        <v>52780.117390944957</v>
      </c>
      <c r="AI23" s="13">
        <f t="shared" si="25"/>
        <v>950.50731682476351</v>
      </c>
      <c r="AJ23" s="12">
        <f t="shared" si="26"/>
        <v>1901.014633649527</v>
      </c>
      <c r="AK23" s="12">
        <f t="shared" si="33"/>
        <v>4118.8650395739751</v>
      </c>
      <c r="AL23" s="12">
        <f t="shared" si="27"/>
        <v>49426.380474887701</v>
      </c>
    </row>
    <row r="24" spans="1:38" ht="11.5" thickTop="1" thickBot="1" x14ac:dyDescent="0.3">
      <c r="A24" s="26">
        <v>1230000</v>
      </c>
      <c r="B24" s="27">
        <f t="shared" si="28"/>
        <v>123000</v>
      </c>
      <c r="C24" s="27">
        <f t="shared" si="0"/>
        <v>53423.199999999997</v>
      </c>
      <c r="D24" s="28">
        <f t="shared" si="34"/>
        <v>176423.2</v>
      </c>
      <c r="E24" s="29">
        <f t="shared" si="35"/>
        <v>1107000</v>
      </c>
      <c r="F24" s="30">
        <v>30</v>
      </c>
      <c r="G24" s="13">
        <f t="shared" si="1"/>
        <v>1875.1986670977947</v>
      </c>
      <c r="H24" s="12">
        <f t="shared" si="2"/>
        <v>3750.3973341955893</v>
      </c>
      <c r="I24" s="12">
        <f t="shared" si="3"/>
        <v>8125.8608907571106</v>
      </c>
      <c r="J24" s="12">
        <f t="shared" si="4"/>
        <v>97510.330689085327</v>
      </c>
      <c r="K24" s="13">
        <f t="shared" si="5"/>
        <v>1698.9057765766443</v>
      </c>
      <c r="L24" s="12">
        <f t="shared" si="6"/>
        <v>3397.8115531532885</v>
      </c>
      <c r="M24" s="12">
        <f t="shared" si="7"/>
        <v>7361.9250318321247</v>
      </c>
      <c r="N24" s="12">
        <f t="shared" si="8"/>
        <v>88343.100381985496</v>
      </c>
      <c r="O24" s="13">
        <f t="shared" si="9"/>
        <v>1531.6209954094543</v>
      </c>
      <c r="P24" s="12">
        <f t="shared" si="10"/>
        <v>3063.2419908189086</v>
      </c>
      <c r="Q24" s="12">
        <f t="shared" si="11"/>
        <v>6637.0243134409684</v>
      </c>
      <c r="R24" s="12">
        <f t="shared" si="12"/>
        <v>79644.291761291621</v>
      </c>
      <c r="S24" s="13">
        <f t="shared" si="13"/>
        <v>1371.9973537858682</v>
      </c>
      <c r="T24" s="12">
        <f t="shared" si="14"/>
        <v>2743.9947075717364</v>
      </c>
      <c r="U24" s="12">
        <f t="shared" si="29"/>
        <v>5945.3218664054293</v>
      </c>
      <c r="V24" s="12">
        <f t="shared" si="15"/>
        <v>71343.862396865152</v>
      </c>
      <c r="W24" s="13">
        <f t="shared" si="16"/>
        <v>1219.023425014597</v>
      </c>
      <c r="X24" s="12">
        <f t="shared" si="17"/>
        <v>2438.046850029194</v>
      </c>
      <c r="Y24" s="12">
        <f t="shared" si="30"/>
        <v>5282.4348417299198</v>
      </c>
      <c r="Z24" s="12">
        <f t="shared" si="18"/>
        <v>63389.218100759048</v>
      </c>
      <c r="AA24" s="13">
        <f t="shared" si="19"/>
        <v>1077.0361507811579</v>
      </c>
      <c r="AB24" s="12">
        <f t="shared" si="20"/>
        <v>2154.0723015623157</v>
      </c>
      <c r="AC24" s="12">
        <f t="shared" si="31"/>
        <v>4667.1566533850173</v>
      </c>
      <c r="AD24" s="12">
        <f t="shared" si="21"/>
        <v>56005.879840620211</v>
      </c>
      <c r="AE24" s="13">
        <f t="shared" si="22"/>
        <v>1008.8507286847289</v>
      </c>
      <c r="AF24" s="12">
        <f t="shared" si="23"/>
        <v>2017.7014573694578</v>
      </c>
      <c r="AG24" s="12">
        <f t="shared" si="32"/>
        <v>4371.6864909671585</v>
      </c>
      <c r="AH24" s="12">
        <f t="shared" si="24"/>
        <v>52460.237891605902</v>
      </c>
      <c r="AI24" s="13">
        <f t="shared" si="25"/>
        <v>944.74666641976489</v>
      </c>
      <c r="AJ24" s="12">
        <f t="shared" si="26"/>
        <v>1889.4933328395298</v>
      </c>
      <c r="AK24" s="12">
        <f t="shared" si="33"/>
        <v>4093.9022211523147</v>
      </c>
      <c r="AL24" s="12">
        <f t="shared" si="27"/>
        <v>49126.826653827775</v>
      </c>
    </row>
    <row r="25" spans="1:38" ht="11.5" thickTop="1" thickBot="1" x14ac:dyDescent="0.3">
      <c r="A25" s="26">
        <v>1212500</v>
      </c>
      <c r="B25" s="27">
        <f t="shared" si="28"/>
        <v>121250</v>
      </c>
      <c r="C25" s="27">
        <f t="shared" si="0"/>
        <v>52460.7</v>
      </c>
      <c r="D25" s="28">
        <f t="shared" si="34"/>
        <v>173710.7</v>
      </c>
      <c r="E25" s="29">
        <f t="shared" si="35"/>
        <v>1091250</v>
      </c>
      <c r="F25" s="30">
        <v>30</v>
      </c>
      <c r="G25" s="13">
        <f t="shared" si="1"/>
        <v>1848.5190112651023</v>
      </c>
      <c r="H25" s="12">
        <f t="shared" si="2"/>
        <v>3697.0380225302047</v>
      </c>
      <c r="I25" s="12">
        <f t="shared" si="3"/>
        <v>8010.2490488154435</v>
      </c>
      <c r="J25" s="12">
        <f t="shared" si="4"/>
        <v>96122.988585785322</v>
      </c>
      <c r="K25" s="13">
        <f t="shared" si="5"/>
        <v>1674.7343529261634</v>
      </c>
      <c r="L25" s="12">
        <f t="shared" si="6"/>
        <v>3349.4687058523268</v>
      </c>
      <c r="M25" s="12">
        <f t="shared" si="7"/>
        <v>7257.1821960133748</v>
      </c>
      <c r="N25" s="12">
        <f t="shared" si="8"/>
        <v>87086.186352160497</v>
      </c>
      <c r="O25" s="13">
        <f t="shared" si="9"/>
        <v>1509.82963978371</v>
      </c>
      <c r="P25" s="12">
        <f t="shared" si="10"/>
        <v>3019.6592795674201</v>
      </c>
      <c r="Q25" s="12">
        <f t="shared" si="11"/>
        <v>6542.5951057294096</v>
      </c>
      <c r="R25" s="12">
        <f t="shared" si="12"/>
        <v>78511.141268752923</v>
      </c>
      <c r="S25" s="13">
        <f t="shared" si="13"/>
        <v>1352.4770662320045</v>
      </c>
      <c r="T25" s="12">
        <f t="shared" si="14"/>
        <v>2704.954132464009</v>
      </c>
      <c r="U25" s="12">
        <f t="shared" si="29"/>
        <v>5860.7339536720192</v>
      </c>
      <c r="V25" s="12">
        <f t="shared" si="15"/>
        <v>70328.807444064238</v>
      </c>
      <c r="W25" s="13">
        <f t="shared" si="16"/>
        <v>1201.6795957969096</v>
      </c>
      <c r="X25" s="12">
        <f t="shared" si="17"/>
        <v>2403.3591915938191</v>
      </c>
      <c r="Y25" s="12">
        <f t="shared" si="30"/>
        <v>5207.2782484532754</v>
      </c>
      <c r="Z25" s="12">
        <f t="shared" si="18"/>
        <v>62487.338981439294</v>
      </c>
      <c r="AA25" s="13">
        <f t="shared" si="19"/>
        <v>1061.7124657090681</v>
      </c>
      <c r="AB25" s="12">
        <f t="shared" si="20"/>
        <v>2123.4249314181361</v>
      </c>
      <c r="AC25" s="12">
        <f t="shared" si="31"/>
        <v>4600.7540180726282</v>
      </c>
      <c r="AD25" s="12">
        <f t="shared" si="21"/>
        <v>55209.048216871539</v>
      </c>
      <c r="AE25" s="13">
        <f t="shared" si="22"/>
        <v>994.49716140669398</v>
      </c>
      <c r="AF25" s="12">
        <f t="shared" si="23"/>
        <v>1988.994322813388</v>
      </c>
      <c r="AG25" s="12">
        <f t="shared" si="32"/>
        <v>4309.4876994290071</v>
      </c>
      <c r="AH25" s="12">
        <f t="shared" si="24"/>
        <v>51713.852393148089</v>
      </c>
      <c r="AI25" s="13">
        <f t="shared" si="25"/>
        <v>931.30514880810142</v>
      </c>
      <c r="AJ25" s="12">
        <f t="shared" si="26"/>
        <v>1862.6102976162028</v>
      </c>
      <c r="AK25" s="12">
        <f t="shared" si="33"/>
        <v>4035.6556448351066</v>
      </c>
      <c r="AL25" s="12">
        <f t="shared" si="27"/>
        <v>48427.867738021276</v>
      </c>
    </row>
    <row r="26" spans="1:38" ht="11.5" thickTop="1" thickBot="1" x14ac:dyDescent="0.3">
      <c r="A26" s="26">
        <v>1200000</v>
      </c>
      <c r="B26" s="27">
        <f t="shared" si="28"/>
        <v>120000</v>
      </c>
      <c r="C26" s="27">
        <f t="shared" si="0"/>
        <v>51773.2</v>
      </c>
      <c r="D26" s="28">
        <f t="shared" si="34"/>
        <v>171773.2</v>
      </c>
      <c r="E26" s="29">
        <f t="shared" si="35"/>
        <v>1080000</v>
      </c>
      <c r="F26" s="30">
        <v>30</v>
      </c>
      <c r="G26" s="13">
        <f t="shared" si="1"/>
        <v>1829.4621142417507</v>
      </c>
      <c r="H26" s="12">
        <f t="shared" si="2"/>
        <v>3658.9242284835013</v>
      </c>
      <c r="I26" s="12">
        <f t="shared" si="3"/>
        <v>7927.6691617142533</v>
      </c>
      <c r="J26" s="12">
        <f t="shared" si="4"/>
        <v>95132.029940571039</v>
      </c>
      <c r="K26" s="13">
        <f t="shared" si="5"/>
        <v>1657.4690503186773</v>
      </c>
      <c r="L26" s="12">
        <f t="shared" si="6"/>
        <v>3314.9381006373546</v>
      </c>
      <c r="M26" s="12">
        <f t="shared" si="7"/>
        <v>7182.3658847142688</v>
      </c>
      <c r="N26" s="12">
        <f t="shared" si="8"/>
        <v>86188.390616571225</v>
      </c>
      <c r="O26" s="13">
        <f t="shared" si="9"/>
        <v>1494.2643857653213</v>
      </c>
      <c r="P26" s="12">
        <f t="shared" si="10"/>
        <v>2988.5287715306426</v>
      </c>
      <c r="Q26" s="12">
        <f t="shared" si="11"/>
        <v>6475.145671649726</v>
      </c>
      <c r="R26" s="12">
        <f t="shared" si="12"/>
        <v>77701.748059796708</v>
      </c>
      <c r="S26" s="13">
        <f t="shared" si="13"/>
        <v>1338.5340036935302</v>
      </c>
      <c r="T26" s="12">
        <f t="shared" si="14"/>
        <v>2677.0680073870603</v>
      </c>
      <c r="U26" s="12">
        <f t="shared" si="29"/>
        <v>5800.3140160052972</v>
      </c>
      <c r="V26" s="12">
        <f t="shared" si="15"/>
        <v>69603.768192063566</v>
      </c>
      <c r="W26" s="13">
        <f t="shared" si="16"/>
        <v>1189.2911463557043</v>
      </c>
      <c r="X26" s="12">
        <f t="shared" si="17"/>
        <v>2378.5822927114086</v>
      </c>
      <c r="Y26" s="12">
        <f t="shared" si="30"/>
        <v>5153.5949675413858</v>
      </c>
      <c r="Z26" s="12">
        <f t="shared" si="18"/>
        <v>61843.139610496626</v>
      </c>
      <c r="AA26" s="13">
        <f t="shared" si="19"/>
        <v>1050.7669763718611</v>
      </c>
      <c r="AB26" s="12">
        <f t="shared" si="20"/>
        <v>2101.5339527437222</v>
      </c>
      <c r="AC26" s="12">
        <f t="shared" si="31"/>
        <v>4553.3235642780646</v>
      </c>
      <c r="AD26" s="12">
        <f t="shared" si="21"/>
        <v>54639.882771336779</v>
      </c>
      <c r="AE26" s="13">
        <f t="shared" si="22"/>
        <v>984.24461335095498</v>
      </c>
      <c r="AF26" s="12">
        <f t="shared" si="23"/>
        <v>1968.48922670191</v>
      </c>
      <c r="AG26" s="12">
        <f t="shared" si="32"/>
        <v>4265.0599911874715</v>
      </c>
      <c r="AH26" s="12">
        <f t="shared" si="24"/>
        <v>51180.719894249662</v>
      </c>
      <c r="AI26" s="13">
        <f t="shared" si="25"/>
        <v>921.70406479977078</v>
      </c>
      <c r="AJ26" s="12">
        <f t="shared" si="26"/>
        <v>1843.4081295995416</v>
      </c>
      <c r="AK26" s="12">
        <f t="shared" si="33"/>
        <v>3994.0509474656728</v>
      </c>
      <c r="AL26" s="12">
        <f t="shared" si="27"/>
        <v>47928.611369588078</v>
      </c>
    </row>
    <row r="27" spans="1:38" ht="11.5" thickTop="1" thickBot="1" x14ac:dyDescent="0.3">
      <c r="A27" s="26">
        <v>1187500</v>
      </c>
      <c r="B27" s="27">
        <f t="shared" si="28"/>
        <v>118750</v>
      </c>
      <c r="C27" s="27">
        <f t="shared" si="0"/>
        <v>51085.7</v>
      </c>
      <c r="D27" s="28">
        <f t="shared" si="34"/>
        <v>169835.7</v>
      </c>
      <c r="E27" s="29">
        <f t="shared" si="35"/>
        <v>1068750</v>
      </c>
      <c r="F27" s="30">
        <v>30</v>
      </c>
      <c r="G27" s="13">
        <f t="shared" si="1"/>
        <v>1810.4052172183992</v>
      </c>
      <c r="H27" s="12">
        <f t="shared" si="2"/>
        <v>3620.8104344367985</v>
      </c>
      <c r="I27" s="12">
        <f t="shared" si="3"/>
        <v>7845.089274613063</v>
      </c>
      <c r="J27" s="12">
        <f t="shared" si="4"/>
        <v>94141.071295356756</v>
      </c>
      <c r="K27" s="13">
        <f t="shared" si="5"/>
        <v>1640.2037477111912</v>
      </c>
      <c r="L27" s="12">
        <f t="shared" si="6"/>
        <v>3280.4074954223825</v>
      </c>
      <c r="M27" s="12">
        <f t="shared" si="7"/>
        <v>7107.5495734151618</v>
      </c>
      <c r="N27" s="12">
        <f t="shared" si="8"/>
        <v>85290.594880981938</v>
      </c>
      <c r="O27" s="13">
        <f t="shared" si="9"/>
        <v>1478.6991317469326</v>
      </c>
      <c r="P27" s="12">
        <f t="shared" si="10"/>
        <v>2957.3982634938652</v>
      </c>
      <c r="Q27" s="12">
        <f t="shared" si="11"/>
        <v>6407.6962375700405</v>
      </c>
      <c r="R27" s="12">
        <f t="shared" si="12"/>
        <v>76892.354850840493</v>
      </c>
      <c r="S27" s="13">
        <f t="shared" si="13"/>
        <v>1324.5909411550556</v>
      </c>
      <c r="T27" s="12">
        <f t="shared" si="14"/>
        <v>2649.1818823101112</v>
      </c>
      <c r="U27" s="12">
        <f t="shared" si="29"/>
        <v>5739.8940783385751</v>
      </c>
      <c r="V27" s="12">
        <f t="shared" si="15"/>
        <v>68878.728940062894</v>
      </c>
      <c r="W27" s="13">
        <f t="shared" si="16"/>
        <v>1176.9026969144991</v>
      </c>
      <c r="X27" s="12">
        <f t="shared" si="17"/>
        <v>2353.8053938289981</v>
      </c>
      <c r="Y27" s="12">
        <f t="shared" si="30"/>
        <v>5099.9116866294962</v>
      </c>
      <c r="Z27" s="12">
        <f t="shared" si="18"/>
        <v>61198.940239553951</v>
      </c>
      <c r="AA27" s="13">
        <f t="shared" si="19"/>
        <v>1039.8214870346542</v>
      </c>
      <c r="AB27" s="12">
        <f t="shared" si="20"/>
        <v>2079.6429740693084</v>
      </c>
      <c r="AC27" s="12">
        <f t="shared" si="31"/>
        <v>4505.8931104835019</v>
      </c>
      <c r="AD27" s="12">
        <f t="shared" si="21"/>
        <v>54070.717325802019</v>
      </c>
      <c r="AE27" s="13">
        <f t="shared" si="22"/>
        <v>973.99206529521575</v>
      </c>
      <c r="AF27" s="12">
        <f t="shared" si="23"/>
        <v>1947.9841305904315</v>
      </c>
      <c r="AG27" s="12">
        <f t="shared" si="32"/>
        <v>4220.632282945935</v>
      </c>
      <c r="AH27" s="12">
        <f t="shared" si="24"/>
        <v>50647.58739535122</v>
      </c>
      <c r="AI27" s="13">
        <f t="shared" si="25"/>
        <v>912.10298079143956</v>
      </c>
      <c r="AJ27" s="12">
        <f t="shared" si="26"/>
        <v>1824.2059615828791</v>
      </c>
      <c r="AK27" s="12">
        <f t="shared" si="33"/>
        <v>3952.4462500962381</v>
      </c>
      <c r="AL27" s="12">
        <f t="shared" si="27"/>
        <v>47429.355001154858</v>
      </c>
    </row>
    <row r="28" spans="1:38" ht="11.5" thickTop="1" thickBot="1" x14ac:dyDescent="0.3">
      <c r="A28" s="26">
        <v>1175000</v>
      </c>
      <c r="B28" s="27">
        <f t="shared" si="28"/>
        <v>117500</v>
      </c>
      <c r="C28" s="27">
        <f t="shared" si="0"/>
        <v>50398.2</v>
      </c>
      <c r="D28" s="28">
        <f t="shared" si="34"/>
        <v>167898.2</v>
      </c>
      <c r="E28" s="29">
        <f t="shared" si="35"/>
        <v>1057500</v>
      </c>
      <c r="F28" s="30">
        <v>30</v>
      </c>
      <c r="G28" s="13">
        <f t="shared" si="1"/>
        <v>1791.3483201950476</v>
      </c>
      <c r="H28" s="12">
        <f t="shared" si="2"/>
        <v>3582.6966403900951</v>
      </c>
      <c r="I28" s="12">
        <f t="shared" si="3"/>
        <v>7762.5093875118728</v>
      </c>
      <c r="J28" s="12">
        <f t="shared" si="4"/>
        <v>93150.112650142473</v>
      </c>
      <c r="K28" s="13">
        <f t="shared" si="5"/>
        <v>1622.9384451037051</v>
      </c>
      <c r="L28" s="12">
        <f t="shared" si="6"/>
        <v>3245.8768902074103</v>
      </c>
      <c r="M28" s="12">
        <f t="shared" si="7"/>
        <v>7032.7332621160549</v>
      </c>
      <c r="N28" s="12">
        <f t="shared" si="8"/>
        <v>84392.799145392666</v>
      </c>
      <c r="O28" s="13">
        <f t="shared" si="9"/>
        <v>1463.1338777285434</v>
      </c>
      <c r="P28" s="12">
        <f t="shared" si="10"/>
        <v>2926.2677554570869</v>
      </c>
      <c r="Q28" s="12">
        <f t="shared" si="11"/>
        <v>6340.2468034903559</v>
      </c>
      <c r="R28" s="12">
        <f t="shared" si="12"/>
        <v>76082.961641884263</v>
      </c>
      <c r="S28" s="13">
        <f t="shared" si="13"/>
        <v>1310.6478786165817</v>
      </c>
      <c r="T28" s="12">
        <f t="shared" si="14"/>
        <v>2621.2957572331634</v>
      </c>
      <c r="U28" s="12">
        <f t="shared" si="29"/>
        <v>5679.474140671854</v>
      </c>
      <c r="V28" s="12">
        <f t="shared" si="15"/>
        <v>68153.689688062252</v>
      </c>
      <c r="W28" s="13">
        <f t="shared" si="16"/>
        <v>1164.5142474732938</v>
      </c>
      <c r="X28" s="12">
        <f t="shared" si="17"/>
        <v>2329.0284949465877</v>
      </c>
      <c r="Y28" s="12">
        <f t="shared" si="30"/>
        <v>5046.2284057176066</v>
      </c>
      <c r="Z28" s="12">
        <f t="shared" si="18"/>
        <v>60554.740868611276</v>
      </c>
      <c r="AA28" s="13">
        <f t="shared" si="19"/>
        <v>1028.8759976974475</v>
      </c>
      <c r="AB28" s="12">
        <f t="shared" si="20"/>
        <v>2057.7519953948949</v>
      </c>
      <c r="AC28" s="12">
        <f t="shared" si="31"/>
        <v>4458.4626566889392</v>
      </c>
      <c r="AD28" s="12">
        <f t="shared" si="21"/>
        <v>53501.551880267267</v>
      </c>
      <c r="AE28" s="13">
        <f t="shared" si="22"/>
        <v>963.73951723947675</v>
      </c>
      <c r="AF28" s="12">
        <f t="shared" si="23"/>
        <v>1927.4790344789535</v>
      </c>
      <c r="AG28" s="12">
        <f t="shared" si="32"/>
        <v>4176.2045747043994</v>
      </c>
      <c r="AH28" s="12">
        <f t="shared" si="24"/>
        <v>50114.454896452793</v>
      </c>
      <c r="AI28" s="13">
        <f t="shared" si="25"/>
        <v>902.5018967831088</v>
      </c>
      <c r="AJ28" s="12">
        <f t="shared" si="26"/>
        <v>1805.0037935662176</v>
      </c>
      <c r="AK28" s="12">
        <f t="shared" si="33"/>
        <v>3910.8415527268048</v>
      </c>
      <c r="AL28" s="12">
        <f t="shared" si="27"/>
        <v>46930.09863272166</v>
      </c>
    </row>
    <row r="29" spans="1:38" ht="11.5" thickTop="1" thickBot="1" x14ac:dyDescent="0.3">
      <c r="A29" s="26">
        <v>1162500</v>
      </c>
      <c r="B29" s="27">
        <f t="shared" si="28"/>
        <v>116250</v>
      </c>
      <c r="C29" s="27">
        <f t="shared" si="0"/>
        <v>49710.7</v>
      </c>
      <c r="D29" s="28">
        <f t="shared" si="34"/>
        <v>165960.70000000001</v>
      </c>
      <c r="E29" s="29">
        <f t="shared" si="35"/>
        <v>1046250</v>
      </c>
      <c r="F29" s="30">
        <v>30</v>
      </c>
      <c r="G29" s="13">
        <f t="shared" si="1"/>
        <v>1772.2914231716959</v>
      </c>
      <c r="H29" s="12">
        <f t="shared" si="2"/>
        <v>3544.5828463433918</v>
      </c>
      <c r="I29" s="12">
        <f t="shared" si="3"/>
        <v>7679.9295004106825</v>
      </c>
      <c r="J29" s="12">
        <f t="shared" si="4"/>
        <v>92159.15400492819</v>
      </c>
      <c r="K29" s="13">
        <f t="shared" si="5"/>
        <v>1605.6731424962188</v>
      </c>
      <c r="L29" s="12">
        <f t="shared" si="6"/>
        <v>3211.3462849924376</v>
      </c>
      <c r="M29" s="12">
        <f t="shared" si="7"/>
        <v>6957.916950816948</v>
      </c>
      <c r="N29" s="12">
        <f t="shared" si="8"/>
        <v>83495.003409803379</v>
      </c>
      <c r="O29" s="13">
        <f t="shared" si="9"/>
        <v>1447.568623710155</v>
      </c>
      <c r="P29" s="12">
        <f t="shared" si="10"/>
        <v>2895.1372474203099</v>
      </c>
      <c r="Q29" s="12">
        <f t="shared" si="11"/>
        <v>6272.7973694106713</v>
      </c>
      <c r="R29" s="12">
        <f t="shared" si="12"/>
        <v>75273.568432928063</v>
      </c>
      <c r="S29" s="13">
        <f t="shared" si="13"/>
        <v>1296.7048160781073</v>
      </c>
      <c r="T29" s="12">
        <f t="shared" si="14"/>
        <v>2593.4096321562147</v>
      </c>
      <c r="U29" s="12">
        <f t="shared" si="29"/>
        <v>5619.054203005132</v>
      </c>
      <c r="V29" s="12">
        <f t="shared" si="15"/>
        <v>67428.65043606158</v>
      </c>
      <c r="W29" s="13">
        <f t="shared" si="16"/>
        <v>1152.1257980320884</v>
      </c>
      <c r="X29" s="12">
        <f t="shared" si="17"/>
        <v>2304.2515960641767</v>
      </c>
      <c r="Y29" s="12">
        <f t="shared" si="30"/>
        <v>4992.545124805717</v>
      </c>
      <c r="Z29" s="12">
        <f t="shared" si="18"/>
        <v>59910.541497668593</v>
      </c>
      <c r="AA29" s="13">
        <f t="shared" si="19"/>
        <v>1017.9305083602405</v>
      </c>
      <c r="AB29" s="12">
        <f t="shared" si="20"/>
        <v>2035.8610167204811</v>
      </c>
      <c r="AC29" s="12">
        <f t="shared" si="31"/>
        <v>4411.0322028943756</v>
      </c>
      <c r="AD29" s="12">
        <f t="shared" si="21"/>
        <v>52932.386434732507</v>
      </c>
      <c r="AE29" s="13">
        <f t="shared" si="22"/>
        <v>953.48696918373753</v>
      </c>
      <c r="AF29" s="12">
        <f t="shared" si="23"/>
        <v>1906.9739383674751</v>
      </c>
      <c r="AG29" s="12">
        <f t="shared" si="32"/>
        <v>4131.7768664628629</v>
      </c>
      <c r="AH29" s="12">
        <f t="shared" si="24"/>
        <v>49581.322397554351</v>
      </c>
      <c r="AI29" s="13">
        <f t="shared" si="25"/>
        <v>892.90081277477771</v>
      </c>
      <c r="AJ29" s="12">
        <f t="shared" si="26"/>
        <v>1785.8016255495554</v>
      </c>
      <c r="AK29" s="12">
        <f t="shared" si="33"/>
        <v>3869.2368553573701</v>
      </c>
      <c r="AL29" s="12">
        <f t="shared" si="27"/>
        <v>46430.84226428844</v>
      </c>
    </row>
    <row r="30" spans="1:38" ht="11.5" thickTop="1" thickBot="1" x14ac:dyDescent="0.3">
      <c r="A30" s="26">
        <v>1150000</v>
      </c>
      <c r="B30" s="27">
        <f t="shared" si="28"/>
        <v>115000</v>
      </c>
      <c r="C30" s="27">
        <f t="shared" si="0"/>
        <v>49023.199999999997</v>
      </c>
      <c r="D30" s="28">
        <f t="shared" si="34"/>
        <v>164023.20000000001</v>
      </c>
      <c r="E30" s="29">
        <f t="shared" si="35"/>
        <v>1035000</v>
      </c>
      <c r="F30" s="30">
        <v>30</v>
      </c>
      <c r="G30" s="13">
        <f t="shared" si="1"/>
        <v>1753.2345261483445</v>
      </c>
      <c r="H30" s="12">
        <f t="shared" si="2"/>
        <v>3506.4690522966889</v>
      </c>
      <c r="I30" s="12">
        <f t="shared" si="3"/>
        <v>7597.3496133094923</v>
      </c>
      <c r="J30" s="12">
        <f t="shared" si="4"/>
        <v>91168.195359713907</v>
      </c>
      <c r="K30" s="13">
        <f t="shared" si="5"/>
        <v>1588.4078398887325</v>
      </c>
      <c r="L30" s="12">
        <f t="shared" si="6"/>
        <v>3176.815679777465</v>
      </c>
      <c r="M30" s="12">
        <f t="shared" si="7"/>
        <v>6883.100639517841</v>
      </c>
      <c r="N30" s="12">
        <f t="shared" si="8"/>
        <v>82597.207674214093</v>
      </c>
      <c r="O30" s="13">
        <f t="shared" si="9"/>
        <v>1432.003369691766</v>
      </c>
      <c r="P30" s="12">
        <f t="shared" si="10"/>
        <v>2864.006739383532</v>
      </c>
      <c r="Q30" s="12">
        <f t="shared" si="11"/>
        <v>6205.3479353309867</v>
      </c>
      <c r="R30" s="12">
        <f t="shared" si="12"/>
        <v>74464.175223971833</v>
      </c>
      <c r="S30" s="13">
        <f t="shared" si="13"/>
        <v>1282.7617535396332</v>
      </c>
      <c r="T30" s="12">
        <f t="shared" si="14"/>
        <v>2565.5235070792664</v>
      </c>
      <c r="U30" s="12">
        <f t="shared" si="29"/>
        <v>5558.6342653384099</v>
      </c>
      <c r="V30" s="12">
        <f t="shared" si="15"/>
        <v>66703.611184060923</v>
      </c>
      <c r="W30" s="13">
        <f t="shared" si="16"/>
        <v>1139.7373485908834</v>
      </c>
      <c r="X30" s="12">
        <f t="shared" si="17"/>
        <v>2279.4746971817667</v>
      </c>
      <c r="Y30" s="12">
        <f t="shared" si="30"/>
        <v>4938.8618438938283</v>
      </c>
      <c r="Z30" s="12">
        <f t="shared" si="18"/>
        <v>59266.342126725933</v>
      </c>
      <c r="AA30" s="13">
        <f t="shared" si="19"/>
        <v>1006.9850190230337</v>
      </c>
      <c r="AB30" s="12">
        <f t="shared" si="20"/>
        <v>2013.9700380460674</v>
      </c>
      <c r="AC30" s="12">
        <f t="shared" si="31"/>
        <v>4363.6017490998129</v>
      </c>
      <c r="AD30" s="12">
        <f t="shared" si="21"/>
        <v>52363.220989197755</v>
      </c>
      <c r="AE30" s="13">
        <f t="shared" si="22"/>
        <v>943.23442112799853</v>
      </c>
      <c r="AF30" s="12">
        <f t="shared" si="23"/>
        <v>1886.4688422559971</v>
      </c>
      <c r="AG30" s="12">
        <f t="shared" si="32"/>
        <v>4087.3491582213269</v>
      </c>
      <c r="AH30" s="12">
        <f t="shared" si="24"/>
        <v>49048.189898655924</v>
      </c>
      <c r="AI30" s="13">
        <f t="shared" si="25"/>
        <v>883.29972876644683</v>
      </c>
      <c r="AJ30" s="12">
        <f t="shared" si="26"/>
        <v>1766.5994575328937</v>
      </c>
      <c r="AK30" s="12">
        <f t="shared" si="33"/>
        <v>3827.6321579879364</v>
      </c>
      <c r="AL30" s="12">
        <f t="shared" si="27"/>
        <v>45931.585895855234</v>
      </c>
    </row>
    <row r="31" spans="1:38" ht="11.5" thickTop="1" thickBot="1" x14ac:dyDescent="0.3">
      <c r="A31" s="26">
        <v>1137500</v>
      </c>
      <c r="B31" s="27">
        <f t="shared" si="28"/>
        <v>113750</v>
      </c>
      <c r="C31" s="27">
        <f t="shared" si="0"/>
        <v>48335.7</v>
      </c>
      <c r="D31" s="28">
        <f t="shared" si="34"/>
        <v>162085.70000000001</v>
      </c>
      <c r="E31" s="29">
        <f t="shared" si="35"/>
        <v>1023750</v>
      </c>
      <c r="F31" s="30">
        <v>30</v>
      </c>
      <c r="G31" s="13">
        <f t="shared" si="1"/>
        <v>1734.1776291249928</v>
      </c>
      <c r="H31" s="12">
        <f t="shared" si="2"/>
        <v>3468.3552582499856</v>
      </c>
      <c r="I31" s="12">
        <f t="shared" si="3"/>
        <v>7514.769726208302</v>
      </c>
      <c r="J31" s="12">
        <f t="shared" si="4"/>
        <v>90177.236714499624</v>
      </c>
      <c r="K31" s="13">
        <f t="shared" si="5"/>
        <v>1571.1425372812462</v>
      </c>
      <c r="L31" s="12">
        <f t="shared" si="6"/>
        <v>3142.2850745624924</v>
      </c>
      <c r="M31" s="12">
        <f t="shared" si="7"/>
        <v>6808.2843282187341</v>
      </c>
      <c r="N31" s="12">
        <f t="shared" si="8"/>
        <v>81699.411938624806</v>
      </c>
      <c r="O31" s="13">
        <f t="shared" si="9"/>
        <v>1416.4381156733773</v>
      </c>
      <c r="P31" s="12">
        <f t="shared" si="10"/>
        <v>2832.8762313467546</v>
      </c>
      <c r="Q31" s="12">
        <f t="shared" si="11"/>
        <v>6137.8985012513012</v>
      </c>
      <c r="R31" s="12">
        <f t="shared" si="12"/>
        <v>73654.782015015619</v>
      </c>
      <c r="S31" s="13">
        <f t="shared" si="13"/>
        <v>1268.8186910011589</v>
      </c>
      <c r="T31" s="12">
        <f t="shared" si="14"/>
        <v>2537.6373820023177</v>
      </c>
      <c r="U31" s="12">
        <f t="shared" si="29"/>
        <v>5498.2143276716888</v>
      </c>
      <c r="V31" s="12">
        <f t="shared" si="15"/>
        <v>65978.571932060266</v>
      </c>
      <c r="W31" s="13">
        <f t="shared" si="16"/>
        <v>1127.3488991496781</v>
      </c>
      <c r="X31" s="12">
        <f t="shared" si="17"/>
        <v>2254.6977982993562</v>
      </c>
      <c r="Y31" s="12">
        <f t="shared" si="30"/>
        <v>4885.1785629819387</v>
      </c>
      <c r="Z31" s="12">
        <f t="shared" si="18"/>
        <v>58622.142755783265</v>
      </c>
      <c r="AA31" s="13">
        <f t="shared" si="19"/>
        <v>996.03952968582678</v>
      </c>
      <c r="AB31" s="12">
        <f t="shared" si="20"/>
        <v>1992.0790593716536</v>
      </c>
      <c r="AC31" s="12">
        <f t="shared" si="31"/>
        <v>4316.1712953052493</v>
      </c>
      <c r="AD31" s="12">
        <f t="shared" si="21"/>
        <v>51794.055543662995</v>
      </c>
      <c r="AE31" s="13">
        <f t="shared" si="22"/>
        <v>932.98187307225942</v>
      </c>
      <c r="AF31" s="12">
        <f t="shared" si="23"/>
        <v>1865.9637461445188</v>
      </c>
      <c r="AG31" s="12">
        <f t="shared" si="32"/>
        <v>4042.9214499797909</v>
      </c>
      <c r="AH31" s="12">
        <f t="shared" si="24"/>
        <v>48515.05739975749</v>
      </c>
      <c r="AI31" s="13">
        <f t="shared" si="25"/>
        <v>873.69864475811596</v>
      </c>
      <c r="AJ31" s="12">
        <f t="shared" si="26"/>
        <v>1747.3972895162319</v>
      </c>
      <c r="AK31" s="12">
        <f t="shared" si="33"/>
        <v>3786.0274606185021</v>
      </c>
      <c r="AL31" s="12">
        <f t="shared" si="27"/>
        <v>45432.329527422029</v>
      </c>
    </row>
    <row r="32" spans="1:38" ht="11.5" thickTop="1" thickBot="1" x14ac:dyDescent="0.3">
      <c r="A32" s="26">
        <v>1112500</v>
      </c>
      <c r="B32" s="27">
        <f t="shared" si="28"/>
        <v>111250</v>
      </c>
      <c r="C32" s="27">
        <f t="shared" si="0"/>
        <v>46960.7</v>
      </c>
      <c r="D32" s="28">
        <f t="shared" si="34"/>
        <v>158210.70000000001</v>
      </c>
      <c r="E32" s="29">
        <f t="shared" si="35"/>
        <v>1001250</v>
      </c>
      <c r="F32" s="30">
        <v>30</v>
      </c>
      <c r="G32" s="13">
        <f t="shared" si="1"/>
        <v>1696.0638350782901</v>
      </c>
      <c r="H32" s="12">
        <f t="shared" si="2"/>
        <v>3392.1276701565803</v>
      </c>
      <c r="I32" s="12">
        <f t="shared" si="3"/>
        <v>7349.6099520059233</v>
      </c>
      <c r="J32" s="12">
        <f t="shared" si="4"/>
        <v>88195.319424071087</v>
      </c>
      <c r="K32" s="13">
        <f t="shared" si="5"/>
        <v>1536.6119320662738</v>
      </c>
      <c r="L32" s="12">
        <f t="shared" si="6"/>
        <v>3073.2238641325475</v>
      </c>
      <c r="M32" s="12">
        <f t="shared" si="7"/>
        <v>6658.6517056205194</v>
      </c>
      <c r="N32" s="12">
        <f t="shared" si="8"/>
        <v>79903.820467446232</v>
      </c>
      <c r="O32" s="13">
        <f t="shared" si="9"/>
        <v>1385.3076076366001</v>
      </c>
      <c r="P32" s="12">
        <f t="shared" si="10"/>
        <v>2770.6152152732002</v>
      </c>
      <c r="Q32" s="12">
        <f t="shared" si="11"/>
        <v>6002.999633091933</v>
      </c>
      <c r="R32" s="12">
        <f t="shared" si="12"/>
        <v>72035.995597103203</v>
      </c>
      <c r="S32" s="13">
        <f t="shared" si="13"/>
        <v>1240.9325659242104</v>
      </c>
      <c r="T32" s="12">
        <f t="shared" si="14"/>
        <v>2481.8651318484208</v>
      </c>
      <c r="U32" s="12">
        <f t="shared" si="29"/>
        <v>5377.3744523382447</v>
      </c>
      <c r="V32" s="12">
        <f t="shared" si="15"/>
        <v>64528.493428058937</v>
      </c>
      <c r="W32" s="13">
        <f t="shared" si="16"/>
        <v>1102.5720002672676</v>
      </c>
      <c r="X32" s="12">
        <f t="shared" si="17"/>
        <v>2205.1440005345353</v>
      </c>
      <c r="Y32" s="12">
        <f t="shared" si="30"/>
        <v>4777.8120011581595</v>
      </c>
      <c r="Z32" s="12">
        <f t="shared" si="18"/>
        <v>57333.744013897915</v>
      </c>
      <c r="AA32" s="13">
        <f t="shared" si="19"/>
        <v>974.14855101141302</v>
      </c>
      <c r="AB32" s="12">
        <f t="shared" si="20"/>
        <v>1948.297102022826</v>
      </c>
      <c r="AC32" s="12">
        <f t="shared" si="31"/>
        <v>4221.3103877161229</v>
      </c>
      <c r="AD32" s="12">
        <f t="shared" si="21"/>
        <v>50655.724652593475</v>
      </c>
      <c r="AE32" s="13">
        <f t="shared" si="22"/>
        <v>912.47677696078119</v>
      </c>
      <c r="AF32" s="12">
        <f t="shared" si="23"/>
        <v>1824.9535539215624</v>
      </c>
      <c r="AG32" s="12">
        <f t="shared" si="32"/>
        <v>3954.0660334967183</v>
      </c>
      <c r="AH32" s="12">
        <f t="shared" si="24"/>
        <v>47448.792401960622</v>
      </c>
      <c r="AI32" s="13">
        <f t="shared" si="25"/>
        <v>854.49647674145388</v>
      </c>
      <c r="AJ32" s="12">
        <f t="shared" si="26"/>
        <v>1708.9929534829078</v>
      </c>
      <c r="AK32" s="12">
        <f t="shared" si="33"/>
        <v>3702.8180658796337</v>
      </c>
      <c r="AL32" s="12">
        <f t="shared" si="27"/>
        <v>44433.816790555604</v>
      </c>
    </row>
    <row r="33" spans="1:38" ht="11.5" thickTop="1" thickBot="1" x14ac:dyDescent="0.3">
      <c r="A33" s="26">
        <v>1100000</v>
      </c>
      <c r="B33" s="27">
        <f t="shared" si="28"/>
        <v>110000</v>
      </c>
      <c r="C33" s="27">
        <f t="shared" si="0"/>
        <v>46273.2</v>
      </c>
      <c r="D33" s="28">
        <f t="shared" si="34"/>
        <v>156273.20000000001</v>
      </c>
      <c r="E33" s="29">
        <f t="shared" si="35"/>
        <v>990000</v>
      </c>
      <c r="F33" s="30">
        <v>30</v>
      </c>
      <c r="G33" s="13">
        <f t="shared" si="1"/>
        <v>1677.0069380549382</v>
      </c>
      <c r="H33" s="12">
        <f t="shared" si="2"/>
        <v>3354.0138761098765</v>
      </c>
      <c r="I33" s="12">
        <f t="shared" si="3"/>
        <v>7267.0300649047331</v>
      </c>
      <c r="J33" s="12">
        <f t="shared" si="4"/>
        <v>87204.36077885679</v>
      </c>
      <c r="K33" s="13">
        <f t="shared" si="5"/>
        <v>1519.3466294587874</v>
      </c>
      <c r="L33" s="12">
        <f t="shared" si="6"/>
        <v>3038.6932589175749</v>
      </c>
      <c r="M33" s="12">
        <f t="shared" si="7"/>
        <v>6583.8353943214124</v>
      </c>
      <c r="N33" s="12">
        <f t="shared" si="8"/>
        <v>79006.024731856945</v>
      </c>
      <c r="O33" s="13">
        <f t="shared" si="9"/>
        <v>1369.7423536182109</v>
      </c>
      <c r="P33" s="12">
        <f t="shared" si="10"/>
        <v>2739.4847072364219</v>
      </c>
      <c r="Q33" s="12">
        <f t="shared" si="11"/>
        <v>5935.5501990122475</v>
      </c>
      <c r="R33" s="12">
        <f t="shared" si="12"/>
        <v>71226.602388146974</v>
      </c>
      <c r="S33" s="13">
        <f t="shared" si="13"/>
        <v>1226.989503385736</v>
      </c>
      <c r="T33" s="12">
        <f t="shared" si="14"/>
        <v>2453.9790067714721</v>
      </c>
      <c r="U33" s="12">
        <f t="shared" si="29"/>
        <v>5316.9545146715227</v>
      </c>
      <c r="V33" s="12">
        <f t="shared" si="15"/>
        <v>63803.454176058272</v>
      </c>
      <c r="W33" s="13">
        <f t="shared" si="16"/>
        <v>1090.1835508260624</v>
      </c>
      <c r="X33" s="12">
        <f t="shared" si="17"/>
        <v>2180.3671016521248</v>
      </c>
      <c r="Y33" s="12">
        <f t="shared" si="30"/>
        <v>4724.1287202462699</v>
      </c>
      <c r="Z33" s="12">
        <f t="shared" si="18"/>
        <v>56689.544642955247</v>
      </c>
      <c r="AA33" s="13">
        <f t="shared" si="19"/>
        <v>963.2030616742062</v>
      </c>
      <c r="AB33" s="12">
        <f t="shared" si="20"/>
        <v>1926.4061233484124</v>
      </c>
      <c r="AC33" s="12">
        <f t="shared" si="31"/>
        <v>4173.8799339215602</v>
      </c>
      <c r="AD33" s="12">
        <f t="shared" si="21"/>
        <v>50086.559207058723</v>
      </c>
      <c r="AE33" s="13">
        <f t="shared" si="22"/>
        <v>902.22422890504208</v>
      </c>
      <c r="AF33" s="12">
        <f t="shared" si="23"/>
        <v>1804.4484578100842</v>
      </c>
      <c r="AG33" s="12">
        <f t="shared" si="32"/>
        <v>3909.6383252551823</v>
      </c>
      <c r="AH33" s="12">
        <f t="shared" si="24"/>
        <v>46915.659903062187</v>
      </c>
      <c r="AI33" s="13">
        <f t="shared" si="25"/>
        <v>844.895392733123</v>
      </c>
      <c r="AJ33" s="12">
        <f t="shared" si="26"/>
        <v>1689.790785466246</v>
      </c>
      <c r="AK33" s="12">
        <f t="shared" si="33"/>
        <v>3661.2133685101999</v>
      </c>
      <c r="AL33" s="12">
        <f t="shared" si="27"/>
        <v>43934.560422122398</v>
      </c>
    </row>
    <row r="34" spans="1:38" ht="11.5" thickTop="1" thickBot="1" x14ac:dyDescent="0.3">
      <c r="A34" s="26">
        <v>1087500</v>
      </c>
      <c r="B34" s="27">
        <f t="shared" si="28"/>
        <v>108750</v>
      </c>
      <c r="C34" s="27">
        <f t="shared" si="0"/>
        <v>45585.7</v>
      </c>
      <c r="D34" s="28">
        <f t="shared" si="34"/>
        <v>154335.70000000001</v>
      </c>
      <c r="E34" s="29">
        <f t="shared" si="35"/>
        <v>978750</v>
      </c>
      <c r="F34" s="30">
        <v>30</v>
      </c>
      <c r="G34" s="13">
        <f t="shared" si="1"/>
        <v>1657.950041031587</v>
      </c>
      <c r="H34" s="12">
        <f t="shared" si="2"/>
        <v>3315.9000820631741</v>
      </c>
      <c r="I34" s="12">
        <f t="shared" si="3"/>
        <v>7184.4501778035428</v>
      </c>
      <c r="J34" s="12">
        <f t="shared" si="4"/>
        <v>86213.402133642521</v>
      </c>
      <c r="K34" s="13">
        <f t="shared" si="5"/>
        <v>1502.0813268513011</v>
      </c>
      <c r="L34" s="12">
        <f t="shared" si="6"/>
        <v>3004.1626537026023</v>
      </c>
      <c r="M34" s="12">
        <f t="shared" si="7"/>
        <v>6509.0190830223055</v>
      </c>
      <c r="N34" s="12">
        <f t="shared" si="8"/>
        <v>78108.228996267659</v>
      </c>
      <c r="O34" s="13">
        <f t="shared" si="9"/>
        <v>1354.1770995998227</v>
      </c>
      <c r="P34" s="12">
        <f t="shared" si="10"/>
        <v>2708.3541991996453</v>
      </c>
      <c r="Q34" s="12">
        <f t="shared" si="11"/>
        <v>5868.1007649325638</v>
      </c>
      <c r="R34" s="12">
        <f t="shared" si="12"/>
        <v>70417.209179190773</v>
      </c>
      <c r="S34" s="13">
        <f t="shared" si="13"/>
        <v>1213.0464408472619</v>
      </c>
      <c r="T34" s="12">
        <f t="shared" si="14"/>
        <v>2426.0928816945238</v>
      </c>
      <c r="U34" s="12">
        <f t="shared" si="29"/>
        <v>5256.5345770048016</v>
      </c>
      <c r="V34" s="12">
        <f t="shared" si="15"/>
        <v>63078.414924057623</v>
      </c>
      <c r="W34" s="13">
        <f t="shared" si="16"/>
        <v>1077.7951013848569</v>
      </c>
      <c r="X34" s="12">
        <f t="shared" si="17"/>
        <v>2155.5902027697139</v>
      </c>
      <c r="Y34" s="12">
        <f t="shared" si="30"/>
        <v>4670.4454393343804</v>
      </c>
      <c r="Z34" s="12">
        <f t="shared" si="18"/>
        <v>56045.345272012564</v>
      </c>
      <c r="AA34" s="13">
        <f t="shared" si="19"/>
        <v>952.25757233699915</v>
      </c>
      <c r="AB34" s="12">
        <f t="shared" si="20"/>
        <v>1904.5151446739983</v>
      </c>
      <c r="AC34" s="12">
        <f t="shared" si="31"/>
        <v>4126.4494801269966</v>
      </c>
      <c r="AD34" s="12">
        <f t="shared" si="21"/>
        <v>49517.393761523956</v>
      </c>
      <c r="AE34" s="13">
        <f t="shared" si="22"/>
        <v>891.97168084930297</v>
      </c>
      <c r="AF34" s="12">
        <f t="shared" si="23"/>
        <v>1783.9433616986059</v>
      </c>
      <c r="AG34" s="12">
        <f t="shared" si="32"/>
        <v>3865.2106170136462</v>
      </c>
      <c r="AH34" s="12">
        <f t="shared" si="24"/>
        <v>46382.527404163753</v>
      </c>
      <c r="AI34" s="13">
        <f t="shared" si="25"/>
        <v>835.29430872479202</v>
      </c>
      <c r="AJ34" s="12">
        <f t="shared" si="26"/>
        <v>1670.588617449584</v>
      </c>
      <c r="AK34" s="12">
        <f t="shared" si="33"/>
        <v>3619.6086711407656</v>
      </c>
      <c r="AL34" s="12">
        <f t="shared" si="27"/>
        <v>43435.304053689186</v>
      </c>
    </row>
    <row r="35" spans="1:38" ht="11.5" thickTop="1" thickBot="1" x14ac:dyDescent="0.3">
      <c r="A35" s="26">
        <v>1075000</v>
      </c>
      <c r="B35" s="27">
        <f t="shared" si="28"/>
        <v>107500</v>
      </c>
      <c r="C35" s="27">
        <f t="shared" si="0"/>
        <v>44898.2</v>
      </c>
      <c r="D35" s="28">
        <f t="shared" si="34"/>
        <v>152398.20000000001</v>
      </c>
      <c r="E35" s="29">
        <f t="shared" si="35"/>
        <v>967500</v>
      </c>
      <c r="F35" s="30">
        <v>30</v>
      </c>
      <c r="G35" s="13">
        <f t="shared" si="1"/>
        <v>1638.8931440082351</v>
      </c>
      <c r="H35" s="12">
        <f t="shared" si="2"/>
        <v>3277.7862880164703</v>
      </c>
      <c r="I35" s="12">
        <f t="shared" si="3"/>
        <v>7101.8702907023526</v>
      </c>
      <c r="J35" s="12">
        <f t="shared" si="4"/>
        <v>85222.443488428224</v>
      </c>
      <c r="K35" s="13">
        <f t="shared" si="5"/>
        <v>1484.816024243815</v>
      </c>
      <c r="L35" s="12">
        <f t="shared" si="6"/>
        <v>2969.6320484876301</v>
      </c>
      <c r="M35" s="12">
        <f t="shared" si="7"/>
        <v>6434.2027717231986</v>
      </c>
      <c r="N35" s="12">
        <f t="shared" si="8"/>
        <v>77210.433260678386</v>
      </c>
      <c r="O35" s="13">
        <f t="shared" si="9"/>
        <v>1338.6118455814335</v>
      </c>
      <c r="P35" s="12">
        <f t="shared" si="10"/>
        <v>2677.223691162867</v>
      </c>
      <c r="Q35" s="12">
        <f t="shared" si="11"/>
        <v>5800.6513308528793</v>
      </c>
      <c r="R35" s="12">
        <f t="shared" si="12"/>
        <v>69607.815970234544</v>
      </c>
      <c r="S35" s="13">
        <f t="shared" si="13"/>
        <v>1199.1033783087873</v>
      </c>
      <c r="T35" s="12">
        <f t="shared" si="14"/>
        <v>2398.2067566175747</v>
      </c>
      <c r="U35" s="12">
        <f t="shared" si="29"/>
        <v>5196.1146393380786</v>
      </c>
      <c r="V35" s="12">
        <f t="shared" si="15"/>
        <v>62353.375672056944</v>
      </c>
      <c r="W35" s="13">
        <f t="shared" si="16"/>
        <v>1065.4066519436517</v>
      </c>
      <c r="X35" s="12">
        <f t="shared" si="17"/>
        <v>2130.8133038873034</v>
      </c>
      <c r="Y35" s="12">
        <f t="shared" si="30"/>
        <v>4616.7621584224908</v>
      </c>
      <c r="Z35" s="12">
        <f t="shared" si="18"/>
        <v>55401.145901069889</v>
      </c>
      <c r="AA35" s="13">
        <f t="shared" si="19"/>
        <v>941.31208299979232</v>
      </c>
      <c r="AB35" s="12">
        <f t="shared" si="20"/>
        <v>1882.6241659995846</v>
      </c>
      <c r="AC35" s="12">
        <f t="shared" si="31"/>
        <v>4079.0190263324334</v>
      </c>
      <c r="AD35" s="12">
        <f t="shared" si="21"/>
        <v>48948.228315989203</v>
      </c>
      <c r="AE35" s="13">
        <f t="shared" si="22"/>
        <v>881.71913279356386</v>
      </c>
      <c r="AF35" s="12">
        <f t="shared" si="23"/>
        <v>1763.4382655871277</v>
      </c>
      <c r="AG35" s="12">
        <f t="shared" si="32"/>
        <v>3820.7829087721097</v>
      </c>
      <c r="AH35" s="12">
        <f t="shared" si="24"/>
        <v>45849.394905265319</v>
      </c>
      <c r="AI35" s="13">
        <f t="shared" si="25"/>
        <v>825.69322471646115</v>
      </c>
      <c r="AJ35" s="12">
        <f t="shared" si="26"/>
        <v>1651.3864494329223</v>
      </c>
      <c r="AK35" s="12">
        <f t="shared" si="33"/>
        <v>3578.0039737713319</v>
      </c>
      <c r="AL35" s="12">
        <f t="shared" si="27"/>
        <v>42936.04768525598</v>
      </c>
    </row>
    <row r="36" spans="1:38" ht="11.5" thickTop="1" thickBot="1" x14ac:dyDescent="0.3">
      <c r="A36" s="26">
        <v>1062500</v>
      </c>
      <c r="B36" s="27">
        <f t="shared" si="28"/>
        <v>106250</v>
      </c>
      <c r="C36" s="27">
        <f t="shared" si="0"/>
        <v>44210.7</v>
      </c>
      <c r="D36" s="28">
        <f t="shared" si="34"/>
        <v>150460.70000000001</v>
      </c>
      <c r="E36" s="29">
        <f t="shared" si="35"/>
        <v>956250</v>
      </c>
      <c r="F36" s="30">
        <v>30</v>
      </c>
      <c r="G36" s="13">
        <f t="shared" si="1"/>
        <v>1619.8362469848837</v>
      </c>
      <c r="H36" s="12">
        <f t="shared" si="2"/>
        <v>3239.6724939697674</v>
      </c>
      <c r="I36" s="12">
        <f t="shared" si="3"/>
        <v>7019.2904036011623</v>
      </c>
      <c r="J36" s="12">
        <f t="shared" si="4"/>
        <v>84231.484843213955</v>
      </c>
      <c r="K36" s="13">
        <f t="shared" si="5"/>
        <v>1467.5507216363292</v>
      </c>
      <c r="L36" s="12">
        <f t="shared" si="6"/>
        <v>2935.1014432726583</v>
      </c>
      <c r="M36" s="12">
        <f t="shared" si="7"/>
        <v>6359.3864604240925</v>
      </c>
      <c r="N36" s="12">
        <f t="shared" si="8"/>
        <v>76312.637525089114</v>
      </c>
      <c r="O36" s="13">
        <f t="shared" si="9"/>
        <v>1323.0465915630448</v>
      </c>
      <c r="P36" s="12">
        <f t="shared" si="10"/>
        <v>2646.0931831260896</v>
      </c>
      <c r="Q36" s="12">
        <f t="shared" si="11"/>
        <v>5733.2018967731938</v>
      </c>
      <c r="R36" s="12">
        <f t="shared" si="12"/>
        <v>68798.422761278329</v>
      </c>
      <c r="S36" s="13">
        <f t="shared" si="13"/>
        <v>1185.160315770313</v>
      </c>
      <c r="T36" s="12">
        <f t="shared" si="14"/>
        <v>2370.320631540626</v>
      </c>
      <c r="U36" s="12">
        <f t="shared" si="29"/>
        <v>5135.6947016713566</v>
      </c>
      <c r="V36" s="12">
        <f t="shared" si="15"/>
        <v>61628.336420056279</v>
      </c>
      <c r="W36" s="13">
        <f t="shared" si="16"/>
        <v>1053.0182025024465</v>
      </c>
      <c r="X36" s="12">
        <f t="shared" si="17"/>
        <v>2106.0364050048929</v>
      </c>
      <c r="Y36" s="12">
        <f t="shared" si="30"/>
        <v>4563.0788775106012</v>
      </c>
      <c r="Z36" s="12">
        <f t="shared" si="18"/>
        <v>54756.946530127214</v>
      </c>
      <c r="AA36" s="13">
        <f t="shared" si="19"/>
        <v>930.36659366258527</v>
      </c>
      <c r="AB36" s="12">
        <f t="shared" si="20"/>
        <v>1860.7331873251705</v>
      </c>
      <c r="AC36" s="12">
        <f t="shared" si="31"/>
        <v>4031.5885725378698</v>
      </c>
      <c r="AD36" s="12">
        <f t="shared" si="21"/>
        <v>48379.062870454436</v>
      </c>
      <c r="AE36" s="13">
        <f t="shared" si="22"/>
        <v>871.46658473782452</v>
      </c>
      <c r="AF36" s="12">
        <f t="shared" si="23"/>
        <v>1742.933169475649</v>
      </c>
      <c r="AG36" s="12">
        <f t="shared" si="32"/>
        <v>3776.3552005305733</v>
      </c>
      <c r="AH36" s="12">
        <f t="shared" si="24"/>
        <v>45316.262406366877</v>
      </c>
      <c r="AI36" s="13">
        <f t="shared" si="25"/>
        <v>816.09214070813016</v>
      </c>
      <c r="AJ36" s="12">
        <f t="shared" si="26"/>
        <v>1632.1842814162603</v>
      </c>
      <c r="AK36" s="12">
        <f t="shared" si="33"/>
        <v>3536.3992764018976</v>
      </c>
      <c r="AL36" s="12">
        <f t="shared" si="27"/>
        <v>42436.791316822768</v>
      </c>
    </row>
    <row r="37" spans="1:38" ht="11.5" thickTop="1" thickBot="1" x14ac:dyDescent="0.3">
      <c r="A37" s="26">
        <v>1050000</v>
      </c>
      <c r="B37" s="27">
        <f t="shared" si="28"/>
        <v>105000</v>
      </c>
      <c r="C37" s="27">
        <f t="shared" si="0"/>
        <v>43523.199999999997</v>
      </c>
      <c r="D37" s="28">
        <f t="shared" si="34"/>
        <v>148523.20000000001</v>
      </c>
      <c r="E37" s="29">
        <f t="shared" si="35"/>
        <v>945000</v>
      </c>
      <c r="F37" s="30">
        <v>30</v>
      </c>
      <c r="G37" s="13">
        <f t="shared" si="1"/>
        <v>1600.7793499615318</v>
      </c>
      <c r="H37" s="12">
        <f t="shared" si="2"/>
        <v>3201.5586999230636</v>
      </c>
      <c r="I37" s="12">
        <f t="shared" si="3"/>
        <v>6936.7105164999721</v>
      </c>
      <c r="J37" s="12">
        <f t="shared" si="4"/>
        <v>83240.526197999658</v>
      </c>
      <c r="K37" s="13">
        <f t="shared" si="5"/>
        <v>1450.2854190288429</v>
      </c>
      <c r="L37" s="12">
        <f t="shared" si="6"/>
        <v>2900.5708380576857</v>
      </c>
      <c r="M37" s="12">
        <f t="shared" si="7"/>
        <v>6284.5701491249856</v>
      </c>
      <c r="N37" s="12">
        <f t="shared" si="8"/>
        <v>75414.841789499827</v>
      </c>
      <c r="O37" s="13">
        <f t="shared" si="9"/>
        <v>1307.4813375446561</v>
      </c>
      <c r="P37" s="12">
        <f t="shared" si="10"/>
        <v>2614.9626750893121</v>
      </c>
      <c r="Q37" s="12">
        <f t="shared" si="11"/>
        <v>5665.7524626935092</v>
      </c>
      <c r="R37" s="12">
        <f t="shared" si="12"/>
        <v>67989.029552322114</v>
      </c>
      <c r="S37" s="13">
        <f t="shared" si="13"/>
        <v>1171.2172532318389</v>
      </c>
      <c r="T37" s="12">
        <f t="shared" si="14"/>
        <v>2342.4345064636777</v>
      </c>
      <c r="U37" s="12">
        <f t="shared" si="29"/>
        <v>5075.2747640046355</v>
      </c>
      <c r="V37" s="12">
        <f t="shared" si="15"/>
        <v>60903.297168055622</v>
      </c>
      <c r="W37" s="13">
        <f t="shared" si="16"/>
        <v>1040.6297530612412</v>
      </c>
      <c r="X37" s="12">
        <f t="shared" si="17"/>
        <v>2081.2595061224824</v>
      </c>
      <c r="Y37" s="12">
        <f t="shared" si="30"/>
        <v>4509.3955965987116</v>
      </c>
      <c r="Z37" s="12">
        <f t="shared" si="18"/>
        <v>54112.747159184546</v>
      </c>
      <c r="AA37" s="13">
        <f t="shared" si="19"/>
        <v>919.42110432537856</v>
      </c>
      <c r="AB37" s="12">
        <f t="shared" si="20"/>
        <v>1838.8422086507571</v>
      </c>
      <c r="AC37" s="12">
        <f t="shared" si="31"/>
        <v>3984.1581187433071</v>
      </c>
      <c r="AD37" s="12">
        <f t="shared" si="21"/>
        <v>47809.897424919684</v>
      </c>
      <c r="AE37" s="13">
        <f t="shared" si="22"/>
        <v>861.21403668208563</v>
      </c>
      <c r="AF37" s="12">
        <f t="shared" si="23"/>
        <v>1722.4280733641713</v>
      </c>
      <c r="AG37" s="12">
        <f t="shared" si="32"/>
        <v>3731.9274922890377</v>
      </c>
      <c r="AH37" s="12">
        <f t="shared" si="24"/>
        <v>44783.12990746845</v>
      </c>
      <c r="AI37" s="13">
        <f t="shared" si="25"/>
        <v>806.49105669979929</v>
      </c>
      <c r="AJ37" s="12">
        <f t="shared" si="26"/>
        <v>1612.9821133995986</v>
      </c>
      <c r="AK37" s="12">
        <f t="shared" si="33"/>
        <v>3494.7945790324634</v>
      </c>
      <c r="AL37" s="12">
        <f t="shared" si="27"/>
        <v>41937.534948389562</v>
      </c>
    </row>
    <row r="38" spans="1:38" ht="11.5" thickTop="1" thickBot="1" x14ac:dyDescent="0.3">
      <c r="A38" s="26">
        <v>1037500</v>
      </c>
      <c r="B38" s="27">
        <f t="shared" si="28"/>
        <v>103750</v>
      </c>
      <c r="C38" s="27">
        <f t="shared" si="0"/>
        <v>42835.7</v>
      </c>
      <c r="D38" s="28">
        <f t="shared" si="34"/>
        <v>146585.70000000001</v>
      </c>
      <c r="E38" s="29">
        <f t="shared" si="35"/>
        <v>933750</v>
      </c>
      <c r="F38" s="30">
        <v>30</v>
      </c>
      <c r="G38" s="13">
        <f t="shared" si="1"/>
        <v>1581.7224529381806</v>
      </c>
      <c r="H38" s="12">
        <f t="shared" si="2"/>
        <v>3163.4449058763612</v>
      </c>
      <c r="I38" s="12">
        <f t="shared" si="3"/>
        <v>6854.1306293987827</v>
      </c>
      <c r="J38" s="12">
        <f t="shared" si="4"/>
        <v>82249.567552785389</v>
      </c>
      <c r="K38" s="13">
        <f t="shared" si="5"/>
        <v>1433.0201164213565</v>
      </c>
      <c r="L38" s="12">
        <f t="shared" si="6"/>
        <v>2866.0402328427131</v>
      </c>
      <c r="M38" s="12">
        <f t="shared" si="7"/>
        <v>6209.7538378258787</v>
      </c>
      <c r="N38" s="12">
        <f t="shared" si="8"/>
        <v>74517.046053910541</v>
      </c>
      <c r="O38" s="13">
        <f t="shared" si="9"/>
        <v>1291.9160835262674</v>
      </c>
      <c r="P38" s="12">
        <f t="shared" si="10"/>
        <v>2583.8321670525347</v>
      </c>
      <c r="Q38" s="12">
        <f t="shared" si="11"/>
        <v>5598.3030286138246</v>
      </c>
      <c r="R38" s="12">
        <f t="shared" si="12"/>
        <v>67179.636343365899</v>
      </c>
      <c r="S38" s="13">
        <f t="shared" si="13"/>
        <v>1157.2741906933647</v>
      </c>
      <c r="T38" s="12">
        <f t="shared" si="14"/>
        <v>2314.5483813867295</v>
      </c>
      <c r="U38" s="12">
        <f t="shared" si="29"/>
        <v>5014.8548263379134</v>
      </c>
      <c r="V38" s="12">
        <f t="shared" si="15"/>
        <v>60178.257916054965</v>
      </c>
      <c r="W38" s="13">
        <f t="shared" si="16"/>
        <v>1028.2413036200358</v>
      </c>
      <c r="X38" s="12">
        <f t="shared" si="17"/>
        <v>2056.4826072400715</v>
      </c>
      <c r="Y38" s="12">
        <f t="shared" si="30"/>
        <v>4455.712315686822</v>
      </c>
      <c r="Z38" s="12">
        <f t="shared" si="18"/>
        <v>53468.547788241856</v>
      </c>
      <c r="AA38" s="13">
        <f t="shared" si="19"/>
        <v>908.47561498817174</v>
      </c>
      <c r="AB38" s="12">
        <f t="shared" si="20"/>
        <v>1816.9512299763435</v>
      </c>
      <c r="AC38" s="12">
        <f t="shared" si="31"/>
        <v>3936.7276649487439</v>
      </c>
      <c r="AD38" s="12">
        <f t="shared" si="21"/>
        <v>47240.731979384931</v>
      </c>
      <c r="AE38" s="13">
        <f t="shared" si="22"/>
        <v>850.96148862634641</v>
      </c>
      <c r="AF38" s="12">
        <f t="shared" si="23"/>
        <v>1701.9229772526928</v>
      </c>
      <c r="AG38" s="12">
        <f t="shared" si="32"/>
        <v>3687.4997840475012</v>
      </c>
      <c r="AH38" s="12">
        <f t="shared" si="24"/>
        <v>44249.997408570016</v>
      </c>
      <c r="AI38" s="13">
        <f t="shared" si="25"/>
        <v>796.8899726914683</v>
      </c>
      <c r="AJ38" s="12">
        <f t="shared" si="26"/>
        <v>1593.7799453829366</v>
      </c>
      <c r="AK38" s="12">
        <f t="shared" si="33"/>
        <v>3453.1898816630292</v>
      </c>
      <c r="AL38" s="12">
        <f t="shared" si="27"/>
        <v>41438.27857995635</v>
      </c>
    </row>
    <row r="39" spans="1:38" ht="11.5" thickTop="1" thickBot="1" x14ac:dyDescent="0.3">
      <c r="A39" s="26">
        <v>1025000</v>
      </c>
      <c r="B39" s="27">
        <f t="shared" si="28"/>
        <v>102500</v>
      </c>
      <c r="C39" s="27">
        <f t="shared" si="0"/>
        <v>42148.2</v>
      </c>
      <c r="D39" s="28">
        <f t="shared" si="34"/>
        <v>144648.20000000001</v>
      </c>
      <c r="E39" s="29">
        <f t="shared" si="35"/>
        <v>922500</v>
      </c>
      <c r="F39" s="30">
        <v>30</v>
      </c>
      <c r="G39" s="13">
        <f t="shared" si="1"/>
        <v>1562.6655559148289</v>
      </c>
      <c r="H39" s="12">
        <f t="shared" si="2"/>
        <v>3125.3311118296579</v>
      </c>
      <c r="I39" s="12">
        <f t="shared" si="3"/>
        <v>6771.5507422975925</v>
      </c>
      <c r="J39" s="12">
        <f t="shared" si="4"/>
        <v>81258.608907571106</v>
      </c>
      <c r="K39" s="13">
        <f t="shared" si="5"/>
        <v>1415.7548138138702</v>
      </c>
      <c r="L39" s="12">
        <f t="shared" si="6"/>
        <v>2831.5096276277404</v>
      </c>
      <c r="M39" s="12">
        <f t="shared" si="7"/>
        <v>6134.9375265267718</v>
      </c>
      <c r="N39" s="12">
        <f t="shared" si="8"/>
        <v>73619.250318321254</v>
      </c>
      <c r="O39" s="13">
        <f t="shared" si="9"/>
        <v>1276.3508295078786</v>
      </c>
      <c r="P39" s="12">
        <f t="shared" si="10"/>
        <v>2552.7016590157573</v>
      </c>
      <c r="Q39" s="12">
        <f t="shared" si="11"/>
        <v>5530.85359453414</v>
      </c>
      <c r="R39" s="12">
        <f t="shared" si="12"/>
        <v>66370.243134409684</v>
      </c>
      <c r="S39" s="13">
        <f t="shared" si="13"/>
        <v>1143.3311281548902</v>
      </c>
      <c r="T39" s="12">
        <f t="shared" si="14"/>
        <v>2286.6622563097803</v>
      </c>
      <c r="U39" s="12">
        <f t="shared" si="29"/>
        <v>4954.4348886711914</v>
      </c>
      <c r="V39" s="12">
        <f t="shared" si="15"/>
        <v>59453.218664054286</v>
      </c>
      <c r="W39" s="13">
        <f t="shared" si="16"/>
        <v>1015.8528541788309</v>
      </c>
      <c r="X39" s="12">
        <f t="shared" si="17"/>
        <v>2031.7057083576617</v>
      </c>
      <c r="Y39" s="12">
        <f t="shared" si="30"/>
        <v>4402.0290347749333</v>
      </c>
      <c r="Z39" s="12">
        <f t="shared" si="18"/>
        <v>52824.348417299203</v>
      </c>
      <c r="AA39" s="13">
        <f t="shared" si="19"/>
        <v>897.53012565096481</v>
      </c>
      <c r="AB39" s="12">
        <f t="shared" si="20"/>
        <v>1795.0602513019296</v>
      </c>
      <c r="AC39" s="12">
        <f t="shared" si="31"/>
        <v>3889.2972111541808</v>
      </c>
      <c r="AD39" s="12">
        <f t="shared" si="21"/>
        <v>46671.566533850171</v>
      </c>
      <c r="AE39" s="13">
        <f t="shared" si="22"/>
        <v>840.7089405706073</v>
      </c>
      <c r="AF39" s="12">
        <f t="shared" si="23"/>
        <v>1681.4178811412146</v>
      </c>
      <c r="AG39" s="12">
        <f t="shared" si="32"/>
        <v>3643.0720758059651</v>
      </c>
      <c r="AH39" s="12">
        <f t="shared" si="24"/>
        <v>43716.864909671582</v>
      </c>
      <c r="AI39" s="13">
        <f t="shared" si="25"/>
        <v>787.2888886831372</v>
      </c>
      <c r="AJ39" s="12">
        <f t="shared" si="26"/>
        <v>1574.5777773662744</v>
      </c>
      <c r="AK39" s="12">
        <f t="shared" si="33"/>
        <v>3411.5851842935949</v>
      </c>
      <c r="AL39" s="12">
        <f t="shared" si="27"/>
        <v>40939.022211523137</v>
      </c>
    </row>
    <row r="40" spans="1:38" ht="11.5" thickTop="1" thickBot="1" x14ac:dyDescent="0.3">
      <c r="A40" s="26">
        <v>1012500</v>
      </c>
      <c r="B40" s="27">
        <f t="shared" si="28"/>
        <v>101250</v>
      </c>
      <c r="C40" s="27">
        <f t="shared" si="0"/>
        <v>41460.699999999997</v>
      </c>
      <c r="D40" s="28">
        <f t="shared" si="34"/>
        <v>142710.70000000001</v>
      </c>
      <c r="E40" s="29">
        <f t="shared" si="35"/>
        <v>911250</v>
      </c>
      <c r="F40" s="30">
        <v>30</v>
      </c>
      <c r="G40" s="13">
        <f t="shared" si="1"/>
        <v>1543.6086588914773</v>
      </c>
      <c r="H40" s="12">
        <f t="shared" si="2"/>
        <v>3087.2173177829545</v>
      </c>
      <c r="I40" s="12">
        <f t="shared" si="3"/>
        <v>6688.9708551964022</v>
      </c>
      <c r="J40" s="12">
        <f t="shared" si="4"/>
        <v>80267.650262356823</v>
      </c>
      <c r="K40" s="13">
        <f t="shared" si="5"/>
        <v>1398.4895112063839</v>
      </c>
      <c r="L40" s="12">
        <f t="shared" si="6"/>
        <v>2796.9790224127678</v>
      </c>
      <c r="M40" s="12">
        <f t="shared" si="7"/>
        <v>6060.1212152276639</v>
      </c>
      <c r="N40" s="12">
        <f t="shared" si="8"/>
        <v>72721.454582731967</v>
      </c>
      <c r="O40" s="13">
        <f t="shared" si="9"/>
        <v>1260.7855754894895</v>
      </c>
      <c r="P40" s="12">
        <f t="shared" si="10"/>
        <v>2521.5711509789789</v>
      </c>
      <c r="Q40" s="12">
        <f t="shared" si="11"/>
        <v>5463.4041604544545</v>
      </c>
      <c r="R40" s="12">
        <f t="shared" si="12"/>
        <v>65560.849925453454</v>
      </c>
      <c r="S40" s="13">
        <f t="shared" si="13"/>
        <v>1129.388065616416</v>
      </c>
      <c r="T40" s="12">
        <f t="shared" si="14"/>
        <v>2258.7761312328321</v>
      </c>
      <c r="U40" s="12">
        <f t="shared" si="29"/>
        <v>4894.0149510044694</v>
      </c>
      <c r="V40" s="12">
        <f t="shared" si="15"/>
        <v>58728.179412053636</v>
      </c>
      <c r="W40" s="13">
        <f t="shared" si="16"/>
        <v>1003.4644047376255</v>
      </c>
      <c r="X40" s="12">
        <f t="shared" si="17"/>
        <v>2006.928809475251</v>
      </c>
      <c r="Y40" s="12">
        <f t="shared" si="30"/>
        <v>4348.3457538630437</v>
      </c>
      <c r="Z40" s="12">
        <f t="shared" si="18"/>
        <v>52180.149046356528</v>
      </c>
      <c r="AA40" s="13">
        <f t="shared" si="19"/>
        <v>886.58463631375787</v>
      </c>
      <c r="AB40" s="12">
        <f t="shared" si="20"/>
        <v>1773.1692726275157</v>
      </c>
      <c r="AC40" s="12">
        <f t="shared" si="31"/>
        <v>3841.8667573596176</v>
      </c>
      <c r="AD40" s="12">
        <f t="shared" si="21"/>
        <v>46102.401088315411</v>
      </c>
      <c r="AE40" s="13">
        <f t="shared" si="22"/>
        <v>830.45639251486807</v>
      </c>
      <c r="AF40" s="12">
        <f t="shared" si="23"/>
        <v>1660.9127850297361</v>
      </c>
      <c r="AG40" s="12">
        <f t="shared" si="32"/>
        <v>3598.6443675644286</v>
      </c>
      <c r="AH40" s="12">
        <f t="shared" si="24"/>
        <v>43183.73241077314</v>
      </c>
      <c r="AI40" s="13">
        <f t="shared" si="25"/>
        <v>777.68780467480633</v>
      </c>
      <c r="AJ40" s="12">
        <f t="shared" si="26"/>
        <v>1555.3756093496127</v>
      </c>
      <c r="AK40" s="12">
        <f t="shared" si="33"/>
        <v>3369.9804869241611</v>
      </c>
      <c r="AL40" s="12">
        <f t="shared" si="27"/>
        <v>40439.765843089932</v>
      </c>
    </row>
    <row r="41" spans="1:38" ht="11.5" thickTop="1" thickBot="1" x14ac:dyDescent="0.3">
      <c r="A41" s="26">
        <v>1000000</v>
      </c>
      <c r="B41" s="27">
        <f t="shared" si="28"/>
        <v>100000</v>
      </c>
      <c r="C41" s="27">
        <f t="shared" si="0"/>
        <v>40773.199999999997</v>
      </c>
      <c r="D41" s="28">
        <f t="shared" si="34"/>
        <v>140773.20000000001</v>
      </c>
      <c r="E41" s="29">
        <f t="shared" si="35"/>
        <v>900000</v>
      </c>
      <c r="F41" s="30">
        <v>30</v>
      </c>
      <c r="G41" s="13">
        <f t="shared" si="1"/>
        <v>1524.5517618681258</v>
      </c>
      <c r="H41" s="12">
        <f t="shared" si="2"/>
        <v>3049.1035237362516</v>
      </c>
      <c r="I41" s="12">
        <f t="shared" si="3"/>
        <v>6606.390968095212</v>
      </c>
      <c r="J41" s="12">
        <f t="shared" si="4"/>
        <v>79276.69161714254</v>
      </c>
      <c r="K41" s="13">
        <f t="shared" si="5"/>
        <v>1381.2242085988978</v>
      </c>
      <c r="L41" s="12">
        <f t="shared" si="6"/>
        <v>2762.4484171977956</v>
      </c>
      <c r="M41" s="12">
        <f t="shared" si="7"/>
        <v>5985.304903928557</v>
      </c>
      <c r="N41" s="12">
        <f t="shared" si="8"/>
        <v>71823.65884714268</v>
      </c>
      <c r="O41" s="13">
        <f t="shared" si="9"/>
        <v>1245.220321471101</v>
      </c>
      <c r="P41" s="12">
        <f t="shared" si="10"/>
        <v>2490.440642942202</v>
      </c>
      <c r="Q41" s="12">
        <f t="shared" si="11"/>
        <v>5395.9547263747709</v>
      </c>
      <c r="R41" s="12">
        <f t="shared" si="12"/>
        <v>64751.456716497254</v>
      </c>
      <c r="S41" s="13">
        <f t="shared" si="13"/>
        <v>1115.4450030779419</v>
      </c>
      <c r="T41" s="12">
        <f t="shared" si="14"/>
        <v>2230.8900061558838</v>
      </c>
      <c r="U41" s="12">
        <f t="shared" si="29"/>
        <v>4833.5950133377482</v>
      </c>
      <c r="V41" s="12">
        <f t="shared" si="15"/>
        <v>58003.140160052979</v>
      </c>
      <c r="W41" s="13">
        <f t="shared" si="16"/>
        <v>991.07595529642026</v>
      </c>
      <c r="X41" s="12">
        <f t="shared" si="17"/>
        <v>1982.1519105928405</v>
      </c>
      <c r="Y41" s="12">
        <f t="shared" si="30"/>
        <v>4294.6624729511541</v>
      </c>
      <c r="Z41" s="12">
        <f t="shared" si="18"/>
        <v>51535.949675413853</v>
      </c>
      <c r="AA41" s="13">
        <f t="shared" si="19"/>
        <v>875.63914697655105</v>
      </c>
      <c r="AB41" s="12">
        <f t="shared" si="20"/>
        <v>1751.2782939531021</v>
      </c>
      <c r="AC41" s="12">
        <f t="shared" si="31"/>
        <v>3794.4363035650545</v>
      </c>
      <c r="AD41" s="12">
        <f t="shared" si="21"/>
        <v>45533.235642780652</v>
      </c>
      <c r="AE41" s="13">
        <f t="shared" si="22"/>
        <v>820.20384445912907</v>
      </c>
      <c r="AF41" s="12">
        <f t="shared" si="23"/>
        <v>1640.4076889182581</v>
      </c>
      <c r="AG41" s="12">
        <f t="shared" si="32"/>
        <v>3554.2166593228931</v>
      </c>
      <c r="AH41" s="12">
        <f t="shared" si="24"/>
        <v>42650.599911874713</v>
      </c>
      <c r="AI41" s="13">
        <f t="shared" si="25"/>
        <v>768.08672066647534</v>
      </c>
      <c r="AJ41" s="12">
        <f t="shared" si="26"/>
        <v>1536.1734413329507</v>
      </c>
      <c r="AK41" s="12">
        <f t="shared" si="33"/>
        <v>3328.3757895547269</v>
      </c>
      <c r="AL41" s="12">
        <f t="shared" si="27"/>
        <v>39940.509474656719</v>
      </c>
    </row>
    <row r="42" spans="1:38" ht="11.5" thickTop="1" thickBot="1" x14ac:dyDescent="0.3">
      <c r="A42" s="26">
        <v>987500</v>
      </c>
      <c r="B42" s="27">
        <f t="shared" si="28"/>
        <v>98750</v>
      </c>
      <c r="C42" s="27">
        <f t="shared" ref="C42:C101" si="36">8990+((A42-300000)*4.5/100)+141.6+141.6</f>
        <v>40210.699999999997</v>
      </c>
      <c r="D42" s="28">
        <f t="shared" si="34"/>
        <v>138960.70000000001</v>
      </c>
      <c r="E42" s="29">
        <f t="shared" si="35"/>
        <v>888750</v>
      </c>
      <c r="F42" s="30">
        <v>30</v>
      </c>
      <c r="G42" s="13">
        <f t="shared" si="1"/>
        <v>1505.4948648447742</v>
      </c>
      <c r="H42" s="12">
        <f t="shared" si="2"/>
        <v>3010.9897296895483</v>
      </c>
      <c r="I42" s="12">
        <f t="shared" si="3"/>
        <v>6523.8110809940217</v>
      </c>
      <c r="J42" s="12">
        <f t="shared" si="4"/>
        <v>78285.732971928257</v>
      </c>
      <c r="K42" s="13">
        <f t="shared" si="5"/>
        <v>1363.9589059914115</v>
      </c>
      <c r="L42" s="12">
        <f t="shared" si="6"/>
        <v>2727.917811982823</v>
      </c>
      <c r="M42" s="12">
        <f t="shared" si="7"/>
        <v>5910.4885926294501</v>
      </c>
      <c r="N42" s="12">
        <f t="shared" si="8"/>
        <v>70925.863111553394</v>
      </c>
      <c r="O42" s="13">
        <f t="shared" si="9"/>
        <v>1229.6550674527123</v>
      </c>
      <c r="P42" s="12">
        <f t="shared" si="10"/>
        <v>2459.3101349054245</v>
      </c>
      <c r="Q42" s="12">
        <f t="shared" si="11"/>
        <v>5328.5052922950863</v>
      </c>
      <c r="R42" s="12">
        <f t="shared" si="12"/>
        <v>63942.063507541039</v>
      </c>
      <c r="S42" s="13">
        <f t="shared" si="13"/>
        <v>1101.5019405394676</v>
      </c>
      <c r="T42" s="12">
        <f t="shared" si="14"/>
        <v>2203.0038810789351</v>
      </c>
      <c r="U42" s="12">
        <f t="shared" si="29"/>
        <v>4773.1750756710262</v>
      </c>
      <c r="V42" s="12">
        <f t="shared" si="15"/>
        <v>57278.100908052314</v>
      </c>
      <c r="W42" s="13">
        <f t="shared" si="16"/>
        <v>978.68750585521491</v>
      </c>
      <c r="X42" s="12">
        <f t="shared" si="17"/>
        <v>1957.3750117104298</v>
      </c>
      <c r="Y42" s="12">
        <f t="shared" si="30"/>
        <v>4240.9791920392645</v>
      </c>
      <c r="Z42" s="12">
        <f t="shared" si="18"/>
        <v>50891.750304471178</v>
      </c>
      <c r="AA42" s="13">
        <f t="shared" si="19"/>
        <v>864.69365763934411</v>
      </c>
      <c r="AB42" s="12">
        <f t="shared" si="20"/>
        <v>1729.3873152786882</v>
      </c>
      <c r="AC42" s="12">
        <f t="shared" si="31"/>
        <v>3747.0058497704908</v>
      </c>
      <c r="AD42" s="12">
        <f t="shared" si="21"/>
        <v>44964.070197245892</v>
      </c>
      <c r="AE42" s="13">
        <f t="shared" si="22"/>
        <v>809.95129640338996</v>
      </c>
      <c r="AF42" s="12">
        <f t="shared" si="23"/>
        <v>1619.9025928067799</v>
      </c>
      <c r="AG42" s="12">
        <f t="shared" si="32"/>
        <v>3509.7889510813566</v>
      </c>
      <c r="AH42" s="12">
        <f t="shared" si="24"/>
        <v>42117.467412976279</v>
      </c>
      <c r="AI42" s="13">
        <f t="shared" si="25"/>
        <v>758.48563665814447</v>
      </c>
      <c r="AJ42" s="12">
        <f t="shared" si="26"/>
        <v>1516.9712733162889</v>
      </c>
      <c r="AK42" s="12">
        <f t="shared" si="33"/>
        <v>3286.7710921852927</v>
      </c>
      <c r="AL42" s="12">
        <f t="shared" si="27"/>
        <v>39441.253106223514</v>
      </c>
    </row>
    <row r="43" spans="1:38" ht="11.5" thickTop="1" thickBot="1" x14ac:dyDescent="0.3">
      <c r="A43" s="26">
        <v>975000</v>
      </c>
      <c r="B43" s="27">
        <f t="shared" si="28"/>
        <v>97500</v>
      </c>
      <c r="C43" s="27">
        <f t="shared" si="36"/>
        <v>39648.199999999997</v>
      </c>
      <c r="D43" s="28">
        <f t="shared" si="34"/>
        <v>137148.20000000001</v>
      </c>
      <c r="E43" s="29">
        <f t="shared" si="35"/>
        <v>877500</v>
      </c>
      <c r="F43" s="30">
        <v>30</v>
      </c>
      <c r="G43" s="13">
        <f t="shared" si="1"/>
        <v>1486.4379678214225</v>
      </c>
      <c r="H43" s="12">
        <f t="shared" si="2"/>
        <v>2972.875935642845</v>
      </c>
      <c r="I43" s="12">
        <f t="shared" si="3"/>
        <v>6441.2311938928315</v>
      </c>
      <c r="J43" s="12">
        <f t="shared" si="4"/>
        <v>77294.774326713974</v>
      </c>
      <c r="K43" s="13">
        <f t="shared" si="5"/>
        <v>1346.6936033839254</v>
      </c>
      <c r="L43" s="12">
        <f t="shared" si="6"/>
        <v>2693.3872067678508</v>
      </c>
      <c r="M43" s="12">
        <f t="shared" si="7"/>
        <v>5835.6722813303431</v>
      </c>
      <c r="N43" s="12">
        <f t="shared" si="8"/>
        <v>70028.067375964121</v>
      </c>
      <c r="O43" s="13">
        <f t="shared" si="9"/>
        <v>1214.0898134343233</v>
      </c>
      <c r="P43" s="12">
        <f t="shared" si="10"/>
        <v>2428.1796268686467</v>
      </c>
      <c r="Q43" s="12">
        <f t="shared" si="11"/>
        <v>5261.0558582154008</v>
      </c>
      <c r="R43" s="12">
        <f t="shared" si="12"/>
        <v>63132.67029858481</v>
      </c>
      <c r="S43" s="13">
        <f t="shared" si="13"/>
        <v>1087.5588780009932</v>
      </c>
      <c r="T43" s="12">
        <f t="shared" si="14"/>
        <v>2175.1177560019864</v>
      </c>
      <c r="U43" s="12">
        <f t="shared" si="29"/>
        <v>4712.7551380043042</v>
      </c>
      <c r="V43" s="12">
        <f t="shared" si="15"/>
        <v>56553.06165605165</v>
      </c>
      <c r="W43" s="13">
        <f t="shared" si="16"/>
        <v>966.29905641400978</v>
      </c>
      <c r="X43" s="12">
        <f t="shared" si="17"/>
        <v>1932.5981128280196</v>
      </c>
      <c r="Y43" s="12">
        <f t="shared" si="30"/>
        <v>4187.2959111273758</v>
      </c>
      <c r="Z43" s="12">
        <f t="shared" si="18"/>
        <v>50247.55093352851</v>
      </c>
      <c r="AA43" s="13">
        <f t="shared" si="19"/>
        <v>853.74816830213717</v>
      </c>
      <c r="AB43" s="12">
        <f t="shared" si="20"/>
        <v>1707.4963366042743</v>
      </c>
      <c r="AC43" s="12">
        <f t="shared" si="31"/>
        <v>3699.5753959759277</v>
      </c>
      <c r="AD43" s="12">
        <f t="shared" si="21"/>
        <v>44394.904751711132</v>
      </c>
      <c r="AE43" s="13">
        <f t="shared" si="22"/>
        <v>799.69874834765085</v>
      </c>
      <c r="AF43" s="12">
        <f t="shared" si="23"/>
        <v>1599.3974966953017</v>
      </c>
      <c r="AG43" s="12">
        <f t="shared" si="32"/>
        <v>3465.3612428398205</v>
      </c>
      <c r="AH43" s="12">
        <f t="shared" si="24"/>
        <v>41584.334914077845</v>
      </c>
      <c r="AI43" s="13">
        <f t="shared" si="25"/>
        <v>748.8845526498136</v>
      </c>
      <c r="AJ43" s="12">
        <f t="shared" si="26"/>
        <v>1497.7691052996272</v>
      </c>
      <c r="AK43" s="12">
        <f t="shared" si="33"/>
        <v>3245.1663948158589</v>
      </c>
      <c r="AL43" s="12">
        <f t="shared" si="27"/>
        <v>38941.996737790309</v>
      </c>
    </row>
    <row r="44" spans="1:38" ht="11.5" thickTop="1" thickBot="1" x14ac:dyDescent="0.3">
      <c r="A44" s="26">
        <v>962500</v>
      </c>
      <c r="B44" s="27">
        <f t="shared" si="28"/>
        <v>96250</v>
      </c>
      <c r="C44" s="27">
        <f t="shared" si="36"/>
        <v>39085.699999999997</v>
      </c>
      <c r="D44" s="28">
        <f t="shared" si="34"/>
        <v>135335.70000000001</v>
      </c>
      <c r="E44" s="29">
        <f t="shared" si="35"/>
        <v>866250</v>
      </c>
      <c r="F44" s="30">
        <v>30</v>
      </c>
      <c r="G44" s="13">
        <f t="shared" si="1"/>
        <v>1467.3810707980711</v>
      </c>
      <c r="H44" s="12">
        <f t="shared" si="2"/>
        <v>2934.7621415961421</v>
      </c>
      <c r="I44" s="12">
        <f t="shared" si="3"/>
        <v>6358.6513067916412</v>
      </c>
      <c r="J44" s="12">
        <f t="shared" si="4"/>
        <v>76303.815681499691</v>
      </c>
      <c r="K44" s="13">
        <f t="shared" si="5"/>
        <v>1329.4283007764391</v>
      </c>
      <c r="L44" s="12">
        <f t="shared" si="6"/>
        <v>2658.8566015528781</v>
      </c>
      <c r="M44" s="12">
        <f t="shared" si="7"/>
        <v>5760.8559700312362</v>
      </c>
      <c r="N44" s="12">
        <f t="shared" si="8"/>
        <v>69130.271640374835</v>
      </c>
      <c r="O44" s="13">
        <f t="shared" si="9"/>
        <v>1198.5245594159348</v>
      </c>
      <c r="P44" s="12">
        <f t="shared" si="10"/>
        <v>2397.0491188318697</v>
      </c>
      <c r="Q44" s="12">
        <f t="shared" si="11"/>
        <v>5193.6064241357171</v>
      </c>
      <c r="R44" s="12">
        <f t="shared" si="12"/>
        <v>62323.277089628609</v>
      </c>
      <c r="S44" s="13">
        <f t="shared" si="13"/>
        <v>1073.6158154625189</v>
      </c>
      <c r="T44" s="12">
        <f t="shared" si="14"/>
        <v>2147.2316309250377</v>
      </c>
      <c r="U44" s="12">
        <f t="shared" si="29"/>
        <v>4652.3352003375821</v>
      </c>
      <c r="V44" s="12">
        <f t="shared" si="15"/>
        <v>55828.022404050978</v>
      </c>
      <c r="W44" s="13">
        <f t="shared" si="16"/>
        <v>953.91060697280454</v>
      </c>
      <c r="X44" s="12">
        <f t="shared" si="17"/>
        <v>1907.8212139456091</v>
      </c>
      <c r="Y44" s="12">
        <f t="shared" si="30"/>
        <v>4133.6126302154862</v>
      </c>
      <c r="Z44" s="12">
        <f t="shared" si="18"/>
        <v>49603.351562585834</v>
      </c>
      <c r="AA44" s="13">
        <f t="shared" si="19"/>
        <v>842.80267896493035</v>
      </c>
      <c r="AB44" s="12">
        <f t="shared" si="20"/>
        <v>1685.6053579298607</v>
      </c>
      <c r="AC44" s="12">
        <f t="shared" si="31"/>
        <v>3652.144942181365</v>
      </c>
      <c r="AD44" s="12">
        <f t="shared" si="21"/>
        <v>43825.73930617638</v>
      </c>
      <c r="AE44" s="13">
        <f t="shared" si="22"/>
        <v>789.44620029191174</v>
      </c>
      <c r="AF44" s="12">
        <f t="shared" si="23"/>
        <v>1578.8924005838235</v>
      </c>
      <c r="AG44" s="12">
        <f t="shared" si="32"/>
        <v>3420.933534598284</v>
      </c>
      <c r="AH44" s="12">
        <f t="shared" si="24"/>
        <v>41051.20241517941</v>
      </c>
      <c r="AI44" s="13">
        <f t="shared" si="25"/>
        <v>739.28346864148261</v>
      </c>
      <c r="AJ44" s="12">
        <f t="shared" si="26"/>
        <v>1478.5669372829652</v>
      </c>
      <c r="AK44" s="12">
        <f t="shared" si="33"/>
        <v>3203.5616974464247</v>
      </c>
      <c r="AL44" s="12">
        <f t="shared" si="27"/>
        <v>38442.740369357096</v>
      </c>
    </row>
    <row r="45" spans="1:38" ht="11.5" thickTop="1" thickBot="1" x14ac:dyDescent="0.3">
      <c r="A45" s="26">
        <v>950000</v>
      </c>
      <c r="B45" s="27">
        <f t="shared" si="28"/>
        <v>95000</v>
      </c>
      <c r="C45" s="27">
        <f t="shared" si="36"/>
        <v>38523.199999999997</v>
      </c>
      <c r="D45" s="28">
        <f t="shared" si="34"/>
        <v>133523.20000000001</v>
      </c>
      <c r="E45" s="29">
        <f t="shared" si="35"/>
        <v>855000</v>
      </c>
      <c r="F45" s="30">
        <v>30</v>
      </c>
      <c r="G45" s="13">
        <f t="shared" si="1"/>
        <v>1448.3241737747194</v>
      </c>
      <c r="H45" s="12">
        <f t="shared" si="2"/>
        <v>2896.6483475494388</v>
      </c>
      <c r="I45" s="12">
        <f t="shared" si="3"/>
        <v>6276.071419690451</v>
      </c>
      <c r="J45" s="12">
        <f t="shared" si="4"/>
        <v>75312.857036285408</v>
      </c>
      <c r="K45" s="13">
        <f t="shared" si="5"/>
        <v>1312.1629981689528</v>
      </c>
      <c r="L45" s="12">
        <f t="shared" si="6"/>
        <v>2624.3259963379055</v>
      </c>
      <c r="M45" s="12">
        <f t="shared" si="7"/>
        <v>5686.0396587321293</v>
      </c>
      <c r="N45" s="12">
        <f t="shared" si="8"/>
        <v>68232.475904785548</v>
      </c>
      <c r="O45" s="13">
        <f t="shared" si="9"/>
        <v>1182.9593053975461</v>
      </c>
      <c r="P45" s="12">
        <f t="shared" si="10"/>
        <v>2365.9186107950923</v>
      </c>
      <c r="Q45" s="12">
        <f t="shared" si="11"/>
        <v>5126.1569900560326</v>
      </c>
      <c r="R45" s="12">
        <f t="shared" si="12"/>
        <v>61513.883880672402</v>
      </c>
      <c r="S45" s="13">
        <f t="shared" si="13"/>
        <v>1059.672752924045</v>
      </c>
      <c r="T45" s="12">
        <f t="shared" si="14"/>
        <v>2119.3455058480899</v>
      </c>
      <c r="U45" s="12">
        <f t="shared" si="29"/>
        <v>4591.915262670861</v>
      </c>
      <c r="V45" s="12">
        <f t="shared" si="15"/>
        <v>55102.983152050336</v>
      </c>
      <c r="W45" s="13">
        <f t="shared" si="16"/>
        <v>941.52215753159919</v>
      </c>
      <c r="X45" s="12">
        <f t="shared" si="17"/>
        <v>1883.0443150631984</v>
      </c>
      <c r="Y45" s="12">
        <f t="shared" si="30"/>
        <v>4079.9293493035966</v>
      </c>
      <c r="Z45" s="12">
        <f t="shared" si="18"/>
        <v>48959.152191643159</v>
      </c>
      <c r="AA45" s="13">
        <f t="shared" si="19"/>
        <v>831.85718962772341</v>
      </c>
      <c r="AB45" s="12">
        <f t="shared" si="20"/>
        <v>1663.7143792554468</v>
      </c>
      <c r="AC45" s="12">
        <f t="shared" si="31"/>
        <v>3604.7144883868018</v>
      </c>
      <c r="AD45" s="12">
        <f t="shared" si="21"/>
        <v>43256.57386064162</v>
      </c>
      <c r="AE45" s="13">
        <f t="shared" si="22"/>
        <v>779.19365223617274</v>
      </c>
      <c r="AF45" s="12">
        <f t="shared" si="23"/>
        <v>1558.3873044723455</v>
      </c>
      <c r="AG45" s="12">
        <f t="shared" si="32"/>
        <v>3376.5058263567485</v>
      </c>
      <c r="AH45" s="12">
        <f t="shared" si="24"/>
        <v>40518.069916280983</v>
      </c>
      <c r="AI45" s="13">
        <f t="shared" si="25"/>
        <v>729.68238463315163</v>
      </c>
      <c r="AJ45" s="12">
        <f t="shared" si="26"/>
        <v>1459.3647692663033</v>
      </c>
      <c r="AK45" s="12">
        <f t="shared" si="33"/>
        <v>3161.9570000769904</v>
      </c>
      <c r="AL45" s="12">
        <f t="shared" si="27"/>
        <v>37943.484000923883</v>
      </c>
    </row>
    <row r="46" spans="1:38" ht="11.5" thickTop="1" thickBot="1" x14ac:dyDescent="0.3">
      <c r="A46" s="26">
        <v>937500</v>
      </c>
      <c r="B46" s="27">
        <f t="shared" si="28"/>
        <v>93750</v>
      </c>
      <c r="C46" s="27">
        <f t="shared" si="36"/>
        <v>37960.699999999997</v>
      </c>
      <c r="D46" s="28">
        <f t="shared" si="34"/>
        <v>131710.70000000001</v>
      </c>
      <c r="E46" s="29">
        <f t="shared" si="35"/>
        <v>843750</v>
      </c>
      <c r="F46" s="30">
        <v>30</v>
      </c>
      <c r="G46" s="13">
        <f t="shared" si="1"/>
        <v>1429.2672767513677</v>
      </c>
      <c r="H46" s="12">
        <f t="shared" si="2"/>
        <v>2858.5345535027354</v>
      </c>
      <c r="I46" s="12">
        <f t="shared" si="3"/>
        <v>6193.4915325892607</v>
      </c>
      <c r="J46" s="12">
        <f t="shared" si="4"/>
        <v>74321.898391071125</v>
      </c>
      <c r="K46" s="13">
        <f t="shared" si="5"/>
        <v>1294.8976955614669</v>
      </c>
      <c r="L46" s="12">
        <f t="shared" si="6"/>
        <v>2589.7953911229338</v>
      </c>
      <c r="M46" s="12">
        <f t="shared" si="7"/>
        <v>5611.2233474330224</v>
      </c>
      <c r="N46" s="12">
        <f t="shared" si="8"/>
        <v>67334.680169196276</v>
      </c>
      <c r="O46" s="13">
        <f t="shared" si="9"/>
        <v>1167.3940513791572</v>
      </c>
      <c r="P46" s="12">
        <f t="shared" si="10"/>
        <v>2334.7881027583144</v>
      </c>
      <c r="Q46" s="12">
        <f t="shared" si="11"/>
        <v>5058.707555976348</v>
      </c>
      <c r="R46" s="12">
        <f t="shared" si="12"/>
        <v>60704.490671716172</v>
      </c>
      <c r="S46" s="13">
        <f t="shared" si="13"/>
        <v>1045.7296903855704</v>
      </c>
      <c r="T46" s="12">
        <f t="shared" si="14"/>
        <v>2091.4593807711408</v>
      </c>
      <c r="U46" s="12">
        <f t="shared" si="29"/>
        <v>4531.495325004139</v>
      </c>
      <c r="V46" s="12">
        <f t="shared" si="15"/>
        <v>54377.943900049664</v>
      </c>
      <c r="W46" s="13">
        <f t="shared" si="16"/>
        <v>929.13370809039395</v>
      </c>
      <c r="X46" s="12">
        <f t="shared" si="17"/>
        <v>1858.2674161807879</v>
      </c>
      <c r="Y46" s="12">
        <f t="shared" si="30"/>
        <v>4026.246068391707</v>
      </c>
      <c r="Z46" s="12">
        <f t="shared" si="18"/>
        <v>48314.952820700484</v>
      </c>
      <c r="AA46" s="13">
        <f t="shared" si="19"/>
        <v>820.91170029051671</v>
      </c>
      <c r="AB46" s="12">
        <f t="shared" si="20"/>
        <v>1641.8234005810334</v>
      </c>
      <c r="AC46" s="12">
        <f t="shared" si="31"/>
        <v>3557.2840345922386</v>
      </c>
      <c r="AD46" s="12">
        <f t="shared" si="21"/>
        <v>42687.408415106867</v>
      </c>
      <c r="AE46" s="13">
        <f t="shared" si="22"/>
        <v>768.94110418043351</v>
      </c>
      <c r="AF46" s="12">
        <f t="shared" si="23"/>
        <v>1537.882208360867</v>
      </c>
      <c r="AG46" s="12">
        <f t="shared" si="32"/>
        <v>3332.078118115212</v>
      </c>
      <c r="AH46" s="12">
        <f t="shared" si="24"/>
        <v>39984.937417382542</v>
      </c>
      <c r="AI46" s="13">
        <f t="shared" si="25"/>
        <v>720.08130062482076</v>
      </c>
      <c r="AJ46" s="12">
        <f t="shared" si="26"/>
        <v>1440.1626012496415</v>
      </c>
      <c r="AK46" s="12">
        <f t="shared" si="33"/>
        <v>3120.3523027075566</v>
      </c>
      <c r="AL46" s="12">
        <f t="shared" si="27"/>
        <v>37444.227632490678</v>
      </c>
    </row>
    <row r="47" spans="1:38" ht="11.5" thickTop="1" thickBot="1" x14ac:dyDescent="0.3">
      <c r="A47" s="26">
        <v>925000</v>
      </c>
      <c r="B47" s="27">
        <f t="shared" si="28"/>
        <v>92500</v>
      </c>
      <c r="C47" s="27">
        <f t="shared" si="36"/>
        <v>37398.199999999997</v>
      </c>
      <c r="D47" s="28">
        <f t="shared" si="34"/>
        <v>129898.2</v>
      </c>
      <c r="E47" s="29">
        <f t="shared" si="35"/>
        <v>832500</v>
      </c>
      <c r="F47" s="30">
        <v>30</v>
      </c>
      <c r="G47" s="13">
        <f t="shared" si="1"/>
        <v>1410.2103797280163</v>
      </c>
      <c r="H47" s="12">
        <f t="shared" si="2"/>
        <v>2820.4207594560326</v>
      </c>
      <c r="I47" s="12">
        <f t="shared" si="3"/>
        <v>6110.9116454880705</v>
      </c>
      <c r="J47" s="12">
        <f t="shared" si="4"/>
        <v>73330.939745856842</v>
      </c>
      <c r="K47" s="13">
        <f t="shared" si="5"/>
        <v>1277.6323929539806</v>
      </c>
      <c r="L47" s="12">
        <f t="shared" si="6"/>
        <v>2555.2647859079611</v>
      </c>
      <c r="M47" s="12">
        <f t="shared" si="7"/>
        <v>5536.4070361339154</v>
      </c>
      <c r="N47" s="12">
        <f t="shared" si="8"/>
        <v>66436.884433606989</v>
      </c>
      <c r="O47" s="13">
        <f t="shared" si="9"/>
        <v>1151.8287973607685</v>
      </c>
      <c r="P47" s="12">
        <f t="shared" si="10"/>
        <v>2303.657594721537</v>
      </c>
      <c r="Q47" s="12">
        <f t="shared" si="11"/>
        <v>4991.2581218966634</v>
      </c>
      <c r="R47" s="12">
        <f t="shared" si="12"/>
        <v>59895.097462759964</v>
      </c>
      <c r="S47" s="13">
        <f t="shared" si="13"/>
        <v>1031.7866278470963</v>
      </c>
      <c r="T47" s="12">
        <f t="shared" si="14"/>
        <v>2063.5732556941925</v>
      </c>
      <c r="U47" s="12">
        <f t="shared" si="29"/>
        <v>4471.0753873374169</v>
      </c>
      <c r="V47" s="12">
        <f t="shared" si="15"/>
        <v>53652.904648049007</v>
      </c>
      <c r="W47" s="13">
        <f t="shared" si="16"/>
        <v>916.7452586491886</v>
      </c>
      <c r="X47" s="12">
        <f t="shared" si="17"/>
        <v>1833.4905172983772</v>
      </c>
      <c r="Y47" s="12">
        <f t="shared" si="30"/>
        <v>3972.5627874798174</v>
      </c>
      <c r="Z47" s="12">
        <f t="shared" si="18"/>
        <v>47670.753449757809</v>
      </c>
      <c r="AA47" s="13">
        <f t="shared" si="19"/>
        <v>809.96621095330966</v>
      </c>
      <c r="AB47" s="12">
        <f t="shared" si="20"/>
        <v>1619.9324219066193</v>
      </c>
      <c r="AC47" s="12">
        <f t="shared" si="31"/>
        <v>3509.853580797675</v>
      </c>
      <c r="AD47" s="12">
        <f t="shared" si="21"/>
        <v>42118.2429695721</v>
      </c>
      <c r="AE47" s="13">
        <f t="shared" si="22"/>
        <v>758.6885561246944</v>
      </c>
      <c r="AF47" s="12">
        <f t="shared" si="23"/>
        <v>1517.3771122493888</v>
      </c>
      <c r="AG47" s="12">
        <f t="shared" si="32"/>
        <v>3287.6504098736759</v>
      </c>
      <c r="AH47" s="12">
        <f t="shared" si="24"/>
        <v>39451.804918484107</v>
      </c>
      <c r="AI47" s="13">
        <f t="shared" si="25"/>
        <v>710.48021661648988</v>
      </c>
      <c r="AJ47" s="12">
        <f t="shared" si="26"/>
        <v>1420.9604332329798</v>
      </c>
      <c r="AK47" s="12">
        <f t="shared" si="33"/>
        <v>3078.7476053381224</v>
      </c>
      <c r="AL47" s="12">
        <f t="shared" si="27"/>
        <v>36944.971264057473</v>
      </c>
    </row>
    <row r="48" spans="1:38" ht="11.5" thickTop="1" thickBot="1" x14ac:dyDescent="0.3">
      <c r="A48" s="26">
        <v>912500</v>
      </c>
      <c r="B48" s="27">
        <f t="shared" si="28"/>
        <v>91250</v>
      </c>
      <c r="C48" s="27">
        <f t="shared" si="36"/>
        <v>36835.699999999997</v>
      </c>
      <c r="D48" s="28">
        <f t="shared" si="34"/>
        <v>128085.7</v>
      </c>
      <c r="E48" s="29">
        <f t="shared" si="35"/>
        <v>821250</v>
      </c>
      <c r="F48" s="30">
        <v>30</v>
      </c>
      <c r="G48" s="13">
        <f t="shared" si="1"/>
        <v>1391.1534827046646</v>
      </c>
      <c r="H48" s="12">
        <f t="shared" si="2"/>
        <v>2782.3069654093292</v>
      </c>
      <c r="I48" s="12">
        <f t="shared" si="3"/>
        <v>6028.3317583868802</v>
      </c>
      <c r="J48" s="12">
        <f t="shared" si="4"/>
        <v>72339.981100642559</v>
      </c>
      <c r="K48" s="13">
        <f t="shared" si="5"/>
        <v>1260.3670903464943</v>
      </c>
      <c r="L48" s="12">
        <f t="shared" si="6"/>
        <v>2520.7341806929885</v>
      </c>
      <c r="M48" s="12">
        <f t="shared" si="7"/>
        <v>5461.5907248348085</v>
      </c>
      <c r="N48" s="12">
        <f t="shared" si="8"/>
        <v>65539.088698017702</v>
      </c>
      <c r="O48" s="13">
        <f t="shared" si="9"/>
        <v>1136.2635433423795</v>
      </c>
      <c r="P48" s="12">
        <f t="shared" si="10"/>
        <v>2272.5270866847591</v>
      </c>
      <c r="Q48" s="12">
        <f t="shared" si="11"/>
        <v>4923.8086878169779</v>
      </c>
      <c r="R48" s="12">
        <f t="shared" si="12"/>
        <v>59085.704253803735</v>
      </c>
      <c r="S48" s="13">
        <f t="shared" si="13"/>
        <v>1017.8435653086221</v>
      </c>
      <c r="T48" s="12">
        <f t="shared" si="14"/>
        <v>2035.6871306172443</v>
      </c>
      <c r="U48" s="12">
        <f t="shared" si="29"/>
        <v>4410.6554496706958</v>
      </c>
      <c r="V48" s="12">
        <f t="shared" si="15"/>
        <v>52927.86539604835</v>
      </c>
      <c r="W48" s="13">
        <f t="shared" si="16"/>
        <v>904.35680920798347</v>
      </c>
      <c r="X48" s="12">
        <f t="shared" si="17"/>
        <v>1808.7136184159669</v>
      </c>
      <c r="Y48" s="12">
        <f t="shared" si="30"/>
        <v>3918.8795065679287</v>
      </c>
      <c r="Z48" s="12">
        <f t="shared" si="18"/>
        <v>47026.554078815141</v>
      </c>
      <c r="AA48" s="13">
        <f t="shared" si="19"/>
        <v>799.02072161610272</v>
      </c>
      <c r="AB48" s="12">
        <f t="shared" si="20"/>
        <v>1598.0414432322054</v>
      </c>
      <c r="AC48" s="12">
        <f t="shared" si="31"/>
        <v>3462.4231270031119</v>
      </c>
      <c r="AD48" s="12">
        <f t="shared" si="21"/>
        <v>41549.07752403734</v>
      </c>
      <c r="AE48" s="13">
        <f t="shared" si="22"/>
        <v>748.43600806895529</v>
      </c>
      <c r="AF48" s="12">
        <f t="shared" si="23"/>
        <v>1496.8720161379106</v>
      </c>
      <c r="AG48" s="12">
        <f t="shared" si="32"/>
        <v>3243.2227016321394</v>
      </c>
      <c r="AH48" s="12">
        <f t="shared" si="24"/>
        <v>38918.672419585673</v>
      </c>
      <c r="AI48" s="13">
        <f t="shared" si="25"/>
        <v>700.8791326081589</v>
      </c>
      <c r="AJ48" s="12">
        <f t="shared" si="26"/>
        <v>1401.7582652163178</v>
      </c>
      <c r="AK48" s="12">
        <f t="shared" si="33"/>
        <v>3037.1429079686882</v>
      </c>
      <c r="AL48" s="12">
        <f t="shared" si="27"/>
        <v>36445.71489562426</v>
      </c>
    </row>
    <row r="49" spans="1:38" ht="11.5" thickTop="1" thickBot="1" x14ac:dyDescent="0.3">
      <c r="A49" s="26">
        <v>900000</v>
      </c>
      <c r="B49" s="27">
        <f t="shared" si="28"/>
        <v>90000</v>
      </c>
      <c r="C49" s="27">
        <f t="shared" si="36"/>
        <v>36273.199999999997</v>
      </c>
      <c r="D49" s="28">
        <f t="shared" si="34"/>
        <v>126273.2</v>
      </c>
      <c r="E49" s="29">
        <f t="shared" si="35"/>
        <v>810000</v>
      </c>
      <c r="F49" s="30">
        <v>30</v>
      </c>
      <c r="G49" s="13">
        <f t="shared" si="1"/>
        <v>1372.0965856813129</v>
      </c>
      <c r="H49" s="12">
        <f t="shared" si="2"/>
        <v>2744.1931713626259</v>
      </c>
      <c r="I49" s="12">
        <f t="shared" si="3"/>
        <v>5945.75187128569</v>
      </c>
      <c r="J49" s="12">
        <f t="shared" si="4"/>
        <v>71349.022455428276</v>
      </c>
      <c r="K49" s="13">
        <f t="shared" si="5"/>
        <v>1243.1017877390079</v>
      </c>
      <c r="L49" s="12">
        <f t="shared" si="6"/>
        <v>2486.2035754780159</v>
      </c>
      <c r="M49" s="12">
        <f t="shared" si="7"/>
        <v>5386.7744135357016</v>
      </c>
      <c r="N49" s="12">
        <f t="shared" si="8"/>
        <v>64641.292962428415</v>
      </c>
      <c r="O49" s="13">
        <f t="shared" si="9"/>
        <v>1120.698289323991</v>
      </c>
      <c r="P49" s="12">
        <f t="shared" si="10"/>
        <v>2241.3965786479821</v>
      </c>
      <c r="Q49" s="12">
        <f t="shared" si="11"/>
        <v>4856.3592537372942</v>
      </c>
      <c r="R49" s="12">
        <f t="shared" si="12"/>
        <v>58276.311044847535</v>
      </c>
      <c r="S49" s="13">
        <f t="shared" si="13"/>
        <v>1003.9005027701477</v>
      </c>
      <c r="T49" s="12">
        <f t="shared" si="14"/>
        <v>2007.8010055402954</v>
      </c>
      <c r="U49" s="12">
        <f t="shared" si="29"/>
        <v>4350.2355120039729</v>
      </c>
      <c r="V49" s="12">
        <f t="shared" si="15"/>
        <v>52202.826144047678</v>
      </c>
      <c r="W49" s="13">
        <f t="shared" si="16"/>
        <v>891.96835976677824</v>
      </c>
      <c r="X49" s="12">
        <f t="shared" si="17"/>
        <v>1783.9367195335565</v>
      </c>
      <c r="Y49" s="12">
        <f t="shared" si="30"/>
        <v>3865.1962256560391</v>
      </c>
      <c r="Z49" s="12">
        <f t="shared" si="18"/>
        <v>46382.354707872466</v>
      </c>
      <c r="AA49" s="13">
        <f t="shared" si="19"/>
        <v>788.0752322788959</v>
      </c>
      <c r="AB49" s="12">
        <f t="shared" si="20"/>
        <v>1576.1504645577918</v>
      </c>
      <c r="AC49" s="12">
        <f t="shared" si="31"/>
        <v>3414.9926732085487</v>
      </c>
      <c r="AD49" s="12">
        <f t="shared" si="21"/>
        <v>40979.912078502588</v>
      </c>
      <c r="AE49" s="13">
        <f t="shared" si="22"/>
        <v>738.18346001321629</v>
      </c>
      <c r="AF49" s="12">
        <f t="shared" si="23"/>
        <v>1476.3669200264326</v>
      </c>
      <c r="AG49" s="12">
        <f t="shared" si="32"/>
        <v>3198.7949933906038</v>
      </c>
      <c r="AH49" s="12">
        <f t="shared" si="24"/>
        <v>38385.539920687246</v>
      </c>
      <c r="AI49" s="13">
        <f t="shared" si="25"/>
        <v>691.27804859982803</v>
      </c>
      <c r="AJ49" s="12">
        <f t="shared" si="26"/>
        <v>1382.5560971996561</v>
      </c>
      <c r="AK49" s="12">
        <f t="shared" si="33"/>
        <v>2995.5382105992544</v>
      </c>
      <c r="AL49" s="12">
        <f t="shared" si="27"/>
        <v>35946.458527191055</v>
      </c>
    </row>
    <row r="50" spans="1:38" ht="11.5" thickTop="1" thickBot="1" x14ac:dyDescent="0.3">
      <c r="A50" s="26">
        <v>887500</v>
      </c>
      <c r="B50" s="27">
        <f t="shared" si="28"/>
        <v>88750</v>
      </c>
      <c r="C50" s="27">
        <f t="shared" si="36"/>
        <v>35710.699999999997</v>
      </c>
      <c r="D50" s="28">
        <f t="shared" si="34"/>
        <v>124460.7</v>
      </c>
      <c r="E50" s="29">
        <f t="shared" si="35"/>
        <v>798750</v>
      </c>
      <c r="F50" s="30">
        <v>30</v>
      </c>
      <c r="G50" s="13">
        <f t="shared" si="1"/>
        <v>1353.0396886579617</v>
      </c>
      <c r="H50" s="12">
        <f t="shared" si="2"/>
        <v>2706.0793773159235</v>
      </c>
      <c r="I50" s="12">
        <f t="shared" si="3"/>
        <v>5863.1719841845006</v>
      </c>
      <c r="J50" s="12">
        <f t="shared" si="4"/>
        <v>70358.063810214007</v>
      </c>
      <c r="K50" s="13">
        <f t="shared" si="5"/>
        <v>1225.8364851315218</v>
      </c>
      <c r="L50" s="12">
        <f t="shared" si="6"/>
        <v>2451.6729702630437</v>
      </c>
      <c r="M50" s="12">
        <f t="shared" si="7"/>
        <v>5311.9581022365946</v>
      </c>
      <c r="N50" s="12">
        <f t="shared" si="8"/>
        <v>63743.497226839136</v>
      </c>
      <c r="O50" s="13">
        <f t="shared" si="9"/>
        <v>1105.1330353056021</v>
      </c>
      <c r="P50" s="12">
        <f t="shared" si="10"/>
        <v>2210.2660706112042</v>
      </c>
      <c r="Q50" s="12">
        <f t="shared" si="11"/>
        <v>4788.9098196576088</v>
      </c>
      <c r="R50" s="12">
        <f t="shared" si="12"/>
        <v>57466.917835891312</v>
      </c>
      <c r="S50" s="13">
        <f t="shared" si="13"/>
        <v>989.95744023167322</v>
      </c>
      <c r="T50" s="12">
        <f t="shared" si="14"/>
        <v>1979.9148804633464</v>
      </c>
      <c r="U50" s="12">
        <f t="shared" si="29"/>
        <v>4289.8155743372508</v>
      </c>
      <c r="V50" s="12">
        <f t="shared" si="15"/>
        <v>51477.786892047006</v>
      </c>
      <c r="W50" s="13">
        <f t="shared" si="16"/>
        <v>879.57991032557288</v>
      </c>
      <c r="X50" s="12">
        <f t="shared" si="17"/>
        <v>1759.1598206511458</v>
      </c>
      <c r="Y50" s="12">
        <f t="shared" si="30"/>
        <v>3811.5129447441495</v>
      </c>
      <c r="Z50" s="12">
        <f t="shared" si="18"/>
        <v>45738.155336929791</v>
      </c>
      <c r="AA50" s="13">
        <f t="shared" si="19"/>
        <v>777.12974294168896</v>
      </c>
      <c r="AB50" s="12">
        <f t="shared" si="20"/>
        <v>1554.2594858833779</v>
      </c>
      <c r="AC50" s="12">
        <f t="shared" si="31"/>
        <v>3367.562219413986</v>
      </c>
      <c r="AD50" s="12">
        <f t="shared" si="21"/>
        <v>40410.746632967828</v>
      </c>
      <c r="AE50" s="13">
        <f t="shared" si="22"/>
        <v>727.93091195747718</v>
      </c>
      <c r="AF50" s="12">
        <f t="shared" si="23"/>
        <v>1455.8618239149544</v>
      </c>
      <c r="AG50" s="12">
        <f t="shared" si="32"/>
        <v>3154.3672851490674</v>
      </c>
      <c r="AH50" s="12">
        <f t="shared" si="24"/>
        <v>37852.407421788812</v>
      </c>
      <c r="AI50" s="13">
        <f t="shared" si="25"/>
        <v>681.67696459149693</v>
      </c>
      <c r="AJ50" s="12">
        <f t="shared" si="26"/>
        <v>1363.3539291829939</v>
      </c>
      <c r="AK50" s="12">
        <f t="shared" si="33"/>
        <v>2953.9335132298202</v>
      </c>
      <c r="AL50" s="12">
        <f t="shared" si="27"/>
        <v>35447.202158757842</v>
      </c>
    </row>
    <row r="51" spans="1:38" ht="11.5" thickTop="1" thickBot="1" x14ac:dyDescent="0.3">
      <c r="A51" s="26">
        <v>875000</v>
      </c>
      <c r="B51" s="27">
        <f t="shared" si="28"/>
        <v>87500</v>
      </c>
      <c r="C51" s="27">
        <f t="shared" si="36"/>
        <v>35148.199999999997</v>
      </c>
      <c r="D51" s="28">
        <f t="shared" si="34"/>
        <v>122648.2</v>
      </c>
      <c r="E51" s="29">
        <f t="shared" si="35"/>
        <v>787500</v>
      </c>
      <c r="F51" s="30">
        <v>30</v>
      </c>
      <c r="G51" s="13">
        <f t="shared" si="1"/>
        <v>1333.9827916346101</v>
      </c>
      <c r="H51" s="12">
        <f t="shared" si="2"/>
        <v>2667.9655832692201</v>
      </c>
      <c r="I51" s="12">
        <f t="shared" si="3"/>
        <v>5780.5920970833104</v>
      </c>
      <c r="J51" s="12">
        <f t="shared" si="4"/>
        <v>69367.105164999724</v>
      </c>
      <c r="K51" s="13">
        <f t="shared" si="5"/>
        <v>1208.5711825240357</v>
      </c>
      <c r="L51" s="12">
        <f t="shared" si="6"/>
        <v>2417.1423650480715</v>
      </c>
      <c r="M51" s="12">
        <f t="shared" si="7"/>
        <v>5237.1417909374877</v>
      </c>
      <c r="N51" s="12">
        <f t="shared" si="8"/>
        <v>62845.701491249856</v>
      </c>
      <c r="O51" s="13">
        <f t="shared" si="9"/>
        <v>1089.5677812872132</v>
      </c>
      <c r="P51" s="12">
        <f t="shared" si="10"/>
        <v>2179.1355625744263</v>
      </c>
      <c r="Q51" s="12">
        <f t="shared" si="11"/>
        <v>4721.4603855779242</v>
      </c>
      <c r="R51" s="12">
        <f t="shared" si="12"/>
        <v>56657.524626935083</v>
      </c>
      <c r="S51" s="13">
        <f t="shared" si="13"/>
        <v>976.01437769319921</v>
      </c>
      <c r="T51" s="12">
        <f t="shared" si="14"/>
        <v>1952.0287553863984</v>
      </c>
      <c r="U51" s="12">
        <f t="shared" si="29"/>
        <v>4229.3956366705297</v>
      </c>
      <c r="V51" s="12">
        <f t="shared" si="15"/>
        <v>50752.747640046357</v>
      </c>
      <c r="W51" s="13">
        <f t="shared" si="16"/>
        <v>867.19146088436764</v>
      </c>
      <c r="X51" s="12">
        <f t="shared" si="17"/>
        <v>1734.3829217687353</v>
      </c>
      <c r="Y51" s="12">
        <f t="shared" si="30"/>
        <v>3757.8296638322599</v>
      </c>
      <c r="Z51" s="12">
        <f t="shared" si="18"/>
        <v>45093.955965987116</v>
      </c>
      <c r="AA51" s="13">
        <f t="shared" si="19"/>
        <v>766.18425360448225</v>
      </c>
      <c r="AB51" s="12">
        <f t="shared" si="20"/>
        <v>1532.3685072089645</v>
      </c>
      <c r="AC51" s="12">
        <f t="shared" si="31"/>
        <v>3320.1317656194228</v>
      </c>
      <c r="AD51" s="12">
        <f t="shared" si="21"/>
        <v>39841.581187433076</v>
      </c>
      <c r="AE51" s="13">
        <f t="shared" si="22"/>
        <v>717.67836390173807</v>
      </c>
      <c r="AF51" s="12">
        <f t="shared" si="23"/>
        <v>1435.3567278034761</v>
      </c>
      <c r="AG51" s="12">
        <f t="shared" si="32"/>
        <v>3109.9395769075313</v>
      </c>
      <c r="AH51" s="12">
        <f t="shared" si="24"/>
        <v>37319.274922890378</v>
      </c>
      <c r="AI51" s="13">
        <f t="shared" si="25"/>
        <v>672.07588058316594</v>
      </c>
      <c r="AJ51" s="12">
        <f t="shared" si="26"/>
        <v>1344.1517611663319</v>
      </c>
      <c r="AK51" s="12">
        <f t="shared" si="33"/>
        <v>2912.3288158603859</v>
      </c>
      <c r="AL51" s="12">
        <f t="shared" si="27"/>
        <v>34947.945790324629</v>
      </c>
    </row>
    <row r="52" spans="1:38" ht="11.5" thickTop="1" thickBot="1" x14ac:dyDescent="0.3">
      <c r="A52" s="26">
        <v>862500</v>
      </c>
      <c r="B52" s="27">
        <f t="shared" si="28"/>
        <v>86250</v>
      </c>
      <c r="C52" s="27">
        <f t="shared" si="36"/>
        <v>34585.699999999997</v>
      </c>
      <c r="D52" s="28">
        <f t="shared" si="34"/>
        <v>120835.7</v>
      </c>
      <c r="E52" s="29">
        <f t="shared" si="35"/>
        <v>776250</v>
      </c>
      <c r="F52" s="30">
        <v>30</v>
      </c>
      <c r="G52" s="13">
        <f t="shared" si="1"/>
        <v>1314.9258946112584</v>
      </c>
      <c r="H52" s="12">
        <f t="shared" si="2"/>
        <v>2629.8517892225168</v>
      </c>
      <c r="I52" s="12">
        <f t="shared" si="3"/>
        <v>5698.0122099821201</v>
      </c>
      <c r="J52" s="12">
        <f t="shared" si="4"/>
        <v>68376.146519785441</v>
      </c>
      <c r="K52" s="13">
        <f t="shared" si="5"/>
        <v>1191.3058799165494</v>
      </c>
      <c r="L52" s="12">
        <f t="shared" si="6"/>
        <v>2382.6117598330989</v>
      </c>
      <c r="M52" s="12">
        <f t="shared" si="7"/>
        <v>5162.3254796383808</v>
      </c>
      <c r="N52" s="12">
        <f t="shared" si="8"/>
        <v>61947.905755660569</v>
      </c>
      <c r="O52" s="13">
        <f t="shared" si="9"/>
        <v>1074.0025272688245</v>
      </c>
      <c r="P52" s="12">
        <f t="shared" si="10"/>
        <v>2148.0050545376489</v>
      </c>
      <c r="Q52" s="12">
        <f t="shared" si="11"/>
        <v>4654.0109514982396</v>
      </c>
      <c r="R52" s="12">
        <f t="shared" si="12"/>
        <v>55848.131417978875</v>
      </c>
      <c r="S52" s="13">
        <f t="shared" si="13"/>
        <v>962.07131515472486</v>
      </c>
      <c r="T52" s="12">
        <f t="shared" si="14"/>
        <v>1924.1426303094497</v>
      </c>
      <c r="U52" s="12">
        <f t="shared" si="29"/>
        <v>4168.9756990038077</v>
      </c>
      <c r="V52" s="12">
        <f t="shared" si="15"/>
        <v>50027.708388045692</v>
      </c>
      <c r="W52" s="13">
        <f t="shared" si="16"/>
        <v>854.80301144316229</v>
      </c>
      <c r="X52" s="12">
        <f t="shared" si="17"/>
        <v>1709.6060228863246</v>
      </c>
      <c r="Y52" s="12">
        <f t="shared" si="30"/>
        <v>3704.1463829203703</v>
      </c>
      <c r="Z52" s="12">
        <f t="shared" si="18"/>
        <v>44449.75659504444</v>
      </c>
      <c r="AA52" s="13">
        <f t="shared" si="19"/>
        <v>755.23876426727531</v>
      </c>
      <c r="AB52" s="12">
        <f t="shared" si="20"/>
        <v>1510.4775285345506</v>
      </c>
      <c r="AC52" s="12">
        <f t="shared" si="31"/>
        <v>3272.7013118248597</v>
      </c>
      <c r="AD52" s="12">
        <f t="shared" si="21"/>
        <v>39272.415741898316</v>
      </c>
      <c r="AE52" s="13">
        <f t="shared" si="22"/>
        <v>707.42581584599873</v>
      </c>
      <c r="AF52" s="12">
        <f t="shared" si="23"/>
        <v>1414.8516316919975</v>
      </c>
      <c r="AG52" s="12">
        <f t="shared" si="32"/>
        <v>3065.5118686659948</v>
      </c>
      <c r="AH52" s="12">
        <f t="shared" si="24"/>
        <v>36786.142423991936</v>
      </c>
      <c r="AI52" s="13">
        <f t="shared" si="25"/>
        <v>662.47479657483507</v>
      </c>
      <c r="AJ52" s="12">
        <f t="shared" si="26"/>
        <v>1324.9495931496701</v>
      </c>
      <c r="AK52" s="12">
        <f t="shared" si="33"/>
        <v>2870.7241184909522</v>
      </c>
      <c r="AL52" s="12">
        <f t="shared" si="27"/>
        <v>34448.689421891424</v>
      </c>
    </row>
    <row r="53" spans="1:38" ht="11.5" thickTop="1" thickBot="1" x14ac:dyDescent="0.3">
      <c r="A53" s="26">
        <v>850000</v>
      </c>
      <c r="B53" s="27">
        <f t="shared" si="28"/>
        <v>85000</v>
      </c>
      <c r="C53" s="27">
        <f t="shared" si="36"/>
        <v>34023.199999999997</v>
      </c>
      <c r="D53" s="28">
        <f t="shared" si="34"/>
        <v>119023.2</v>
      </c>
      <c r="E53" s="29">
        <f t="shared" si="35"/>
        <v>765000</v>
      </c>
      <c r="F53" s="30">
        <v>30</v>
      </c>
      <c r="G53" s="13">
        <f t="shared" si="1"/>
        <v>1295.868997587907</v>
      </c>
      <c r="H53" s="12">
        <f t="shared" si="2"/>
        <v>2591.7379951758139</v>
      </c>
      <c r="I53" s="12">
        <f t="shared" si="3"/>
        <v>5615.4323228809299</v>
      </c>
      <c r="J53" s="12">
        <f t="shared" si="4"/>
        <v>67385.187874571158</v>
      </c>
      <c r="K53" s="13">
        <f t="shared" si="5"/>
        <v>1174.0405773090631</v>
      </c>
      <c r="L53" s="12">
        <f t="shared" si="6"/>
        <v>2348.0811546181262</v>
      </c>
      <c r="M53" s="12">
        <f t="shared" si="7"/>
        <v>5087.5091683392739</v>
      </c>
      <c r="N53" s="12">
        <f t="shared" si="8"/>
        <v>61050.110020071283</v>
      </c>
      <c r="O53" s="13">
        <f t="shared" si="9"/>
        <v>1058.4372732504357</v>
      </c>
      <c r="P53" s="12">
        <f t="shared" si="10"/>
        <v>2116.8745465008715</v>
      </c>
      <c r="Q53" s="12">
        <f t="shared" si="11"/>
        <v>4586.561517418555</v>
      </c>
      <c r="R53" s="12">
        <f t="shared" si="12"/>
        <v>55038.73820902266</v>
      </c>
      <c r="S53" s="13">
        <f t="shared" si="13"/>
        <v>948.12825261625051</v>
      </c>
      <c r="T53" s="12">
        <f t="shared" si="14"/>
        <v>1896.256505232501</v>
      </c>
      <c r="U53" s="12">
        <f t="shared" si="29"/>
        <v>4108.5557613370856</v>
      </c>
      <c r="V53" s="12">
        <f t="shared" si="15"/>
        <v>49302.669136045028</v>
      </c>
      <c r="W53" s="13">
        <f t="shared" si="16"/>
        <v>842.41456200195728</v>
      </c>
      <c r="X53" s="12">
        <f t="shared" si="17"/>
        <v>1684.8291240039146</v>
      </c>
      <c r="Y53" s="12">
        <f t="shared" si="30"/>
        <v>3650.4631020084817</v>
      </c>
      <c r="Z53" s="12">
        <f t="shared" si="18"/>
        <v>43805.55722410178</v>
      </c>
      <c r="AA53" s="13">
        <f t="shared" si="19"/>
        <v>744.29327493006826</v>
      </c>
      <c r="AB53" s="12">
        <f t="shared" si="20"/>
        <v>1488.5865498601365</v>
      </c>
      <c r="AC53" s="12">
        <f t="shared" si="31"/>
        <v>3225.270858030296</v>
      </c>
      <c r="AD53" s="12">
        <f t="shared" si="21"/>
        <v>38703.250296363549</v>
      </c>
      <c r="AE53" s="13">
        <f t="shared" si="22"/>
        <v>697.17326779025984</v>
      </c>
      <c r="AF53" s="12">
        <f t="shared" si="23"/>
        <v>1394.3465355805197</v>
      </c>
      <c r="AG53" s="12">
        <f t="shared" si="32"/>
        <v>3021.0841604244592</v>
      </c>
      <c r="AH53" s="12">
        <f t="shared" si="24"/>
        <v>36253.009925093509</v>
      </c>
      <c r="AI53" s="13">
        <f t="shared" si="25"/>
        <v>652.87371256650408</v>
      </c>
      <c r="AJ53" s="12">
        <f t="shared" si="26"/>
        <v>1305.7474251330082</v>
      </c>
      <c r="AK53" s="12">
        <f t="shared" si="33"/>
        <v>2829.1194211215179</v>
      </c>
      <c r="AL53" s="12">
        <f t="shared" si="27"/>
        <v>33949.433053458211</v>
      </c>
    </row>
    <row r="54" spans="1:38" ht="11.5" thickTop="1" thickBot="1" x14ac:dyDescent="0.3">
      <c r="A54" s="26">
        <v>837500</v>
      </c>
      <c r="B54" s="27">
        <f t="shared" si="28"/>
        <v>83750</v>
      </c>
      <c r="C54" s="27">
        <f t="shared" si="36"/>
        <v>33460.699999999997</v>
      </c>
      <c r="D54" s="28">
        <f t="shared" si="34"/>
        <v>117210.7</v>
      </c>
      <c r="E54" s="29">
        <f t="shared" si="35"/>
        <v>753750</v>
      </c>
      <c r="F54" s="30">
        <v>30</v>
      </c>
      <c r="G54" s="13">
        <f t="shared" si="1"/>
        <v>1276.8121005645553</v>
      </c>
      <c r="H54" s="12">
        <f t="shared" si="2"/>
        <v>2553.6242011291106</v>
      </c>
      <c r="I54" s="12">
        <f t="shared" si="3"/>
        <v>5532.8524357797396</v>
      </c>
      <c r="J54" s="12">
        <f t="shared" si="4"/>
        <v>66394.229229356875</v>
      </c>
      <c r="K54" s="13">
        <f t="shared" si="5"/>
        <v>1156.775274701577</v>
      </c>
      <c r="L54" s="12">
        <f t="shared" si="6"/>
        <v>2313.550549403154</v>
      </c>
      <c r="M54" s="12">
        <f t="shared" si="7"/>
        <v>5012.6928570401669</v>
      </c>
      <c r="N54" s="12">
        <f t="shared" si="8"/>
        <v>60152.314284482003</v>
      </c>
      <c r="O54" s="13">
        <f t="shared" si="9"/>
        <v>1042.872019232047</v>
      </c>
      <c r="P54" s="12">
        <f t="shared" si="10"/>
        <v>2085.744038464094</v>
      </c>
      <c r="Q54" s="12">
        <f t="shared" si="11"/>
        <v>4519.1120833388704</v>
      </c>
      <c r="R54" s="12">
        <f t="shared" si="12"/>
        <v>54229.345000066445</v>
      </c>
      <c r="S54" s="13">
        <f t="shared" si="13"/>
        <v>934.18519007777638</v>
      </c>
      <c r="T54" s="12">
        <f t="shared" si="14"/>
        <v>1868.3703801555528</v>
      </c>
      <c r="U54" s="12">
        <f t="shared" si="29"/>
        <v>4048.1358236703641</v>
      </c>
      <c r="V54" s="12">
        <f t="shared" si="15"/>
        <v>48577.629884044371</v>
      </c>
      <c r="W54" s="13">
        <f t="shared" si="16"/>
        <v>830.02611256075204</v>
      </c>
      <c r="X54" s="12">
        <f t="shared" si="17"/>
        <v>1660.0522251215041</v>
      </c>
      <c r="Y54" s="12">
        <f t="shared" si="30"/>
        <v>3596.7798210965921</v>
      </c>
      <c r="Z54" s="12">
        <f t="shared" si="18"/>
        <v>43161.357853159105</v>
      </c>
      <c r="AA54" s="13">
        <f t="shared" si="19"/>
        <v>733.34778559286144</v>
      </c>
      <c r="AB54" s="12">
        <f t="shared" si="20"/>
        <v>1466.6955711857229</v>
      </c>
      <c r="AC54" s="12">
        <f t="shared" si="31"/>
        <v>3177.8404042357329</v>
      </c>
      <c r="AD54" s="12">
        <f t="shared" si="21"/>
        <v>38134.084850828796</v>
      </c>
      <c r="AE54" s="13">
        <f t="shared" si="22"/>
        <v>686.92071973452062</v>
      </c>
      <c r="AF54" s="12">
        <f t="shared" si="23"/>
        <v>1373.8414394690412</v>
      </c>
      <c r="AG54" s="12">
        <f t="shared" si="32"/>
        <v>2976.6564521829227</v>
      </c>
      <c r="AH54" s="12">
        <f t="shared" si="24"/>
        <v>35719.877426195075</v>
      </c>
      <c r="AI54" s="13">
        <f t="shared" si="25"/>
        <v>643.27262855817321</v>
      </c>
      <c r="AJ54" s="12">
        <f t="shared" si="26"/>
        <v>1286.5452571163464</v>
      </c>
      <c r="AK54" s="12">
        <f t="shared" si="33"/>
        <v>2787.5147237520837</v>
      </c>
      <c r="AL54" s="12">
        <f t="shared" si="27"/>
        <v>33450.176685025006</v>
      </c>
    </row>
    <row r="55" spans="1:38" ht="11.5" thickTop="1" thickBot="1" x14ac:dyDescent="0.3">
      <c r="A55" s="26">
        <v>825000</v>
      </c>
      <c r="B55" s="27">
        <f t="shared" si="28"/>
        <v>82500</v>
      </c>
      <c r="C55" s="27">
        <f t="shared" si="36"/>
        <v>32898.199999999997</v>
      </c>
      <c r="D55" s="28">
        <f t="shared" si="34"/>
        <v>115398.2</v>
      </c>
      <c r="E55" s="29">
        <f t="shared" si="35"/>
        <v>742500</v>
      </c>
      <c r="F55" s="30">
        <v>30</v>
      </c>
      <c r="G55" s="13">
        <f t="shared" si="1"/>
        <v>1257.7552035412036</v>
      </c>
      <c r="H55" s="12">
        <f t="shared" si="2"/>
        <v>2515.5104070824073</v>
      </c>
      <c r="I55" s="12">
        <f t="shared" si="3"/>
        <v>5450.2725486785494</v>
      </c>
      <c r="J55" s="12">
        <f t="shared" si="4"/>
        <v>65403.270584142592</v>
      </c>
      <c r="K55" s="13">
        <f t="shared" si="5"/>
        <v>1139.5099720940905</v>
      </c>
      <c r="L55" s="12">
        <f t="shared" si="6"/>
        <v>2279.0199441881809</v>
      </c>
      <c r="M55" s="12">
        <f t="shared" si="7"/>
        <v>4937.8765457410591</v>
      </c>
      <c r="N55" s="12">
        <f t="shared" si="8"/>
        <v>59254.518548892702</v>
      </c>
      <c r="O55" s="13">
        <f t="shared" si="9"/>
        <v>1027.3067652136583</v>
      </c>
      <c r="P55" s="12">
        <f t="shared" si="10"/>
        <v>2054.6135304273166</v>
      </c>
      <c r="Q55" s="12">
        <f t="shared" si="11"/>
        <v>4451.6626492591859</v>
      </c>
      <c r="R55" s="12">
        <f t="shared" si="12"/>
        <v>53419.95179111023</v>
      </c>
      <c r="S55" s="13">
        <f t="shared" si="13"/>
        <v>920.24212753930203</v>
      </c>
      <c r="T55" s="12">
        <f t="shared" si="14"/>
        <v>1840.4842550786041</v>
      </c>
      <c r="U55" s="12">
        <f t="shared" si="29"/>
        <v>3987.715886003642</v>
      </c>
      <c r="V55" s="12">
        <f t="shared" si="15"/>
        <v>47852.590632043706</v>
      </c>
      <c r="W55" s="13">
        <f t="shared" si="16"/>
        <v>817.63766311954669</v>
      </c>
      <c r="X55" s="12">
        <f t="shared" si="17"/>
        <v>1635.2753262390934</v>
      </c>
      <c r="Y55" s="12">
        <f t="shared" si="30"/>
        <v>3543.0965401847025</v>
      </c>
      <c r="Z55" s="12">
        <f t="shared" si="18"/>
        <v>42517.15848221643</v>
      </c>
      <c r="AA55" s="13">
        <f t="shared" si="19"/>
        <v>722.40229625565451</v>
      </c>
      <c r="AB55" s="12">
        <f t="shared" si="20"/>
        <v>1444.804592511309</v>
      </c>
      <c r="AC55" s="12">
        <f t="shared" si="31"/>
        <v>3130.4099504411697</v>
      </c>
      <c r="AD55" s="12">
        <f t="shared" si="21"/>
        <v>37564.919405294037</v>
      </c>
      <c r="AE55" s="13">
        <f t="shared" si="22"/>
        <v>676.6681716787815</v>
      </c>
      <c r="AF55" s="12">
        <f t="shared" si="23"/>
        <v>1353.336343357563</v>
      </c>
      <c r="AG55" s="12">
        <f t="shared" si="32"/>
        <v>2932.2287439413867</v>
      </c>
      <c r="AH55" s="12">
        <f t="shared" si="24"/>
        <v>35186.744927296641</v>
      </c>
      <c r="AI55" s="13">
        <f t="shared" si="25"/>
        <v>633.67154454984222</v>
      </c>
      <c r="AJ55" s="12">
        <f t="shared" si="26"/>
        <v>1267.3430890996844</v>
      </c>
      <c r="AK55" s="12">
        <f t="shared" si="33"/>
        <v>2745.9100263826494</v>
      </c>
      <c r="AL55" s="12">
        <f t="shared" si="27"/>
        <v>32950.920316591793</v>
      </c>
    </row>
    <row r="56" spans="1:38" ht="11.5" thickTop="1" thickBot="1" x14ac:dyDescent="0.3">
      <c r="A56" s="26">
        <v>812500</v>
      </c>
      <c r="B56" s="27">
        <f t="shared" si="28"/>
        <v>81250</v>
      </c>
      <c r="C56" s="27">
        <f t="shared" si="36"/>
        <v>32335.699999999997</v>
      </c>
      <c r="D56" s="28">
        <f t="shared" si="34"/>
        <v>113585.7</v>
      </c>
      <c r="E56" s="29">
        <f t="shared" si="35"/>
        <v>731250</v>
      </c>
      <c r="F56" s="30">
        <v>30</v>
      </c>
      <c r="G56" s="13">
        <f t="shared" si="1"/>
        <v>1238.6983065178522</v>
      </c>
      <c r="H56" s="12">
        <f t="shared" si="2"/>
        <v>2477.3966130357044</v>
      </c>
      <c r="I56" s="12">
        <f t="shared" si="3"/>
        <v>5367.6926615773591</v>
      </c>
      <c r="J56" s="12">
        <f t="shared" si="4"/>
        <v>64412.311938928317</v>
      </c>
      <c r="K56" s="13">
        <f t="shared" si="5"/>
        <v>1122.2446694866044</v>
      </c>
      <c r="L56" s="12">
        <f t="shared" si="6"/>
        <v>2244.4893389732088</v>
      </c>
      <c r="M56" s="12">
        <f t="shared" si="7"/>
        <v>4863.0602344419522</v>
      </c>
      <c r="N56" s="12">
        <f t="shared" si="8"/>
        <v>58356.72281330343</v>
      </c>
      <c r="O56" s="13">
        <f t="shared" si="9"/>
        <v>1011.7415111952695</v>
      </c>
      <c r="P56" s="12">
        <f t="shared" si="10"/>
        <v>2023.483022390539</v>
      </c>
      <c r="Q56" s="12">
        <f t="shared" si="11"/>
        <v>4384.2132151795013</v>
      </c>
      <c r="R56" s="12">
        <f t="shared" si="12"/>
        <v>52610.558582154015</v>
      </c>
      <c r="S56" s="13">
        <f t="shared" si="13"/>
        <v>906.29906500082791</v>
      </c>
      <c r="T56" s="12">
        <f t="shared" si="14"/>
        <v>1812.5981300016558</v>
      </c>
      <c r="U56" s="12">
        <f t="shared" si="29"/>
        <v>3927.2959483369204</v>
      </c>
      <c r="V56" s="12">
        <f t="shared" si="15"/>
        <v>47127.551380043049</v>
      </c>
      <c r="W56" s="13">
        <f t="shared" si="16"/>
        <v>805.24921367834156</v>
      </c>
      <c r="X56" s="12">
        <f t="shared" si="17"/>
        <v>1610.4984273566831</v>
      </c>
      <c r="Y56" s="12">
        <f t="shared" si="30"/>
        <v>3489.4132592728133</v>
      </c>
      <c r="Z56" s="12">
        <f t="shared" si="18"/>
        <v>41872.959111273762</v>
      </c>
      <c r="AA56" s="13">
        <f t="shared" si="19"/>
        <v>711.4568069184478</v>
      </c>
      <c r="AB56" s="12">
        <f t="shared" si="20"/>
        <v>1422.9136138368956</v>
      </c>
      <c r="AC56" s="12">
        <f t="shared" si="31"/>
        <v>3082.979496646607</v>
      </c>
      <c r="AD56" s="12">
        <f t="shared" si="21"/>
        <v>36995.753959759284</v>
      </c>
      <c r="AE56" s="13">
        <f t="shared" si="22"/>
        <v>666.41562362304239</v>
      </c>
      <c r="AF56" s="12">
        <f t="shared" si="23"/>
        <v>1332.8312472460848</v>
      </c>
      <c r="AG56" s="12">
        <f t="shared" si="32"/>
        <v>2887.8010356998502</v>
      </c>
      <c r="AH56" s="12">
        <f t="shared" si="24"/>
        <v>34653.612428398206</v>
      </c>
      <c r="AI56" s="13">
        <f t="shared" si="25"/>
        <v>624.07046054151135</v>
      </c>
      <c r="AJ56" s="12">
        <f t="shared" si="26"/>
        <v>1248.1409210830227</v>
      </c>
      <c r="AK56" s="12">
        <f t="shared" si="33"/>
        <v>2704.3053290132157</v>
      </c>
      <c r="AL56" s="12">
        <f t="shared" si="27"/>
        <v>32451.663948158592</v>
      </c>
    </row>
    <row r="57" spans="1:38" ht="11.5" thickTop="1" thickBot="1" x14ac:dyDescent="0.3">
      <c r="A57" s="26">
        <v>800000</v>
      </c>
      <c r="B57" s="27">
        <f t="shared" si="28"/>
        <v>80000</v>
      </c>
      <c r="C57" s="27">
        <f t="shared" si="36"/>
        <v>31773.199999999997</v>
      </c>
      <c r="D57" s="28">
        <f t="shared" si="34"/>
        <v>111773.2</v>
      </c>
      <c r="E57" s="29">
        <f t="shared" si="35"/>
        <v>720000</v>
      </c>
      <c r="F57" s="30">
        <v>30</v>
      </c>
      <c r="G57" s="13">
        <f t="shared" si="1"/>
        <v>1219.6414094945005</v>
      </c>
      <c r="H57" s="12">
        <f t="shared" si="2"/>
        <v>2439.282818989001</v>
      </c>
      <c r="I57" s="12">
        <f t="shared" si="3"/>
        <v>5285.1127744761689</v>
      </c>
      <c r="J57" s="12">
        <f t="shared" si="4"/>
        <v>63421.353293714026</v>
      </c>
      <c r="K57" s="13">
        <f t="shared" si="5"/>
        <v>1104.9793668791183</v>
      </c>
      <c r="L57" s="12">
        <f t="shared" si="6"/>
        <v>2209.9587337582366</v>
      </c>
      <c r="M57" s="12">
        <f t="shared" si="7"/>
        <v>4788.2439231428461</v>
      </c>
      <c r="N57" s="12">
        <f t="shared" si="8"/>
        <v>57458.92707771415</v>
      </c>
      <c r="O57" s="13">
        <f t="shared" si="9"/>
        <v>996.17625717688077</v>
      </c>
      <c r="P57" s="12">
        <f t="shared" si="10"/>
        <v>1992.3525143537615</v>
      </c>
      <c r="Q57" s="12">
        <f t="shared" si="11"/>
        <v>4316.7637810998167</v>
      </c>
      <c r="R57" s="12">
        <f t="shared" si="12"/>
        <v>51801.1653731978</v>
      </c>
      <c r="S57" s="13">
        <f t="shared" si="13"/>
        <v>892.35600246235344</v>
      </c>
      <c r="T57" s="12">
        <f t="shared" si="14"/>
        <v>1784.7120049247069</v>
      </c>
      <c r="U57" s="12">
        <f t="shared" si="29"/>
        <v>3866.8760106701984</v>
      </c>
      <c r="V57" s="12">
        <f t="shared" si="15"/>
        <v>46402.512128042377</v>
      </c>
      <c r="W57" s="13">
        <f t="shared" si="16"/>
        <v>792.86076423713632</v>
      </c>
      <c r="X57" s="12">
        <f t="shared" si="17"/>
        <v>1585.7215284742726</v>
      </c>
      <c r="Y57" s="12">
        <f t="shared" si="30"/>
        <v>3435.7299783609237</v>
      </c>
      <c r="Z57" s="12">
        <f t="shared" si="18"/>
        <v>41228.759740331087</v>
      </c>
      <c r="AA57" s="13">
        <f t="shared" si="19"/>
        <v>700.51131758124086</v>
      </c>
      <c r="AB57" s="12">
        <f t="shared" si="20"/>
        <v>1401.0226351624817</v>
      </c>
      <c r="AC57" s="12">
        <f t="shared" si="31"/>
        <v>3035.5490428520438</v>
      </c>
      <c r="AD57" s="12">
        <f t="shared" si="21"/>
        <v>36426.588514224524</v>
      </c>
      <c r="AE57" s="13">
        <f t="shared" si="22"/>
        <v>656.16307556730328</v>
      </c>
      <c r="AF57" s="12">
        <f t="shared" si="23"/>
        <v>1312.3261511346066</v>
      </c>
      <c r="AG57" s="12">
        <f t="shared" si="32"/>
        <v>2843.3733274583142</v>
      </c>
      <c r="AH57" s="12">
        <f t="shared" si="24"/>
        <v>34120.479929499772</v>
      </c>
      <c r="AI57" s="13">
        <f t="shared" si="25"/>
        <v>614.46937653318025</v>
      </c>
      <c r="AJ57" s="12">
        <f t="shared" si="26"/>
        <v>1228.9387530663605</v>
      </c>
      <c r="AK57" s="12">
        <f t="shared" si="33"/>
        <v>2662.7006316437814</v>
      </c>
      <c r="AL57" s="12">
        <f t="shared" si="27"/>
        <v>31952.407579725372</v>
      </c>
    </row>
    <row r="58" spans="1:38" ht="11.5" thickTop="1" thickBot="1" x14ac:dyDescent="0.3">
      <c r="A58" s="26">
        <v>787500</v>
      </c>
      <c r="B58" s="27">
        <f t="shared" si="28"/>
        <v>78750</v>
      </c>
      <c r="C58" s="27">
        <f t="shared" si="36"/>
        <v>31210.699999999997</v>
      </c>
      <c r="D58" s="28">
        <f t="shared" si="34"/>
        <v>109960.7</v>
      </c>
      <c r="E58" s="29">
        <f t="shared" si="35"/>
        <v>708750</v>
      </c>
      <c r="F58" s="30">
        <v>30</v>
      </c>
      <c r="G58" s="13">
        <f t="shared" si="1"/>
        <v>1200.5845124711489</v>
      </c>
      <c r="H58" s="12">
        <f t="shared" si="2"/>
        <v>2401.1690249422977</v>
      </c>
      <c r="I58" s="12">
        <f t="shared" si="3"/>
        <v>5202.5328873749786</v>
      </c>
      <c r="J58" s="12">
        <f t="shared" si="4"/>
        <v>62430.394648499743</v>
      </c>
      <c r="K58" s="13">
        <f t="shared" si="5"/>
        <v>1087.7140642716322</v>
      </c>
      <c r="L58" s="12">
        <f t="shared" si="6"/>
        <v>2175.4281285432644</v>
      </c>
      <c r="M58" s="12">
        <f t="shared" si="7"/>
        <v>4713.4276118437392</v>
      </c>
      <c r="N58" s="12">
        <f t="shared" si="8"/>
        <v>56561.131342124878</v>
      </c>
      <c r="O58" s="13">
        <f t="shared" si="9"/>
        <v>980.61100315849205</v>
      </c>
      <c r="P58" s="12">
        <f t="shared" si="10"/>
        <v>1961.2220063169841</v>
      </c>
      <c r="Q58" s="12">
        <f t="shared" si="11"/>
        <v>4249.3143470201321</v>
      </c>
      <c r="R58" s="12">
        <f t="shared" si="12"/>
        <v>50991.772164241585</v>
      </c>
      <c r="S58" s="13">
        <f t="shared" si="13"/>
        <v>878.41293992387921</v>
      </c>
      <c r="T58" s="12">
        <f t="shared" si="14"/>
        <v>1756.8258798477584</v>
      </c>
      <c r="U58" s="12">
        <f t="shared" si="29"/>
        <v>3806.4560730034768</v>
      </c>
      <c r="V58" s="12">
        <f t="shared" si="15"/>
        <v>45677.47287604172</v>
      </c>
      <c r="W58" s="13">
        <f t="shared" si="16"/>
        <v>780.47231479593097</v>
      </c>
      <c r="X58" s="12">
        <f t="shared" si="17"/>
        <v>1560.9446295918619</v>
      </c>
      <c r="Y58" s="12">
        <f t="shared" si="30"/>
        <v>3382.0466974490341</v>
      </c>
      <c r="Z58" s="12">
        <f t="shared" si="18"/>
        <v>40584.560369388411</v>
      </c>
      <c r="AA58" s="13">
        <f t="shared" si="19"/>
        <v>689.56582824403392</v>
      </c>
      <c r="AB58" s="12">
        <f t="shared" si="20"/>
        <v>1379.1316564880678</v>
      </c>
      <c r="AC58" s="12">
        <f t="shared" si="31"/>
        <v>2988.1185890574802</v>
      </c>
      <c r="AD58" s="12">
        <f t="shared" si="21"/>
        <v>35857.423068689764</v>
      </c>
      <c r="AE58" s="13">
        <f t="shared" si="22"/>
        <v>645.91052751156417</v>
      </c>
      <c r="AF58" s="12">
        <f t="shared" si="23"/>
        <v>1291.8210550231283</v>
      </c>
      <c r="AG58" s="12">
        <f t="shared" si="32"/>
        <v>2798.9456192167781</v>
      </c>
      <c r="AH58" s="12">
        <f t="shared" si="24"/>
        <v>33587.347430601338</v>
      </c>
      <c r="AI58" s="13">
        <f t="shared" si="25"/>
        <v>604.86829252484938</v>
      </c>
      <c r="AJ58" s="12">
        <f t="shared" si="26"/>
        <v>1209.7365850496988</v>
      </c>
      <c r="AK58" s="12">
        <f t="shared" si="33"/>
        <v>2621.0959342743472</v>
      </c>
      <c r="AL58" s="12">
        <f t="shared" si="27"/>
        <v>31453.151211292166</v>
      </c>
    </row>
    <row r="59" spans="1:38" ht="11.5" thickTop="1" thickBot="1" x14ac:dyDescent="0.3">
      <c r="A59" s="26">
        <v>775000</v>
      </c>
      <c r="B59" s="27">
        <f t="shared" si="28"/>
        <v>77500</v>
      </c>
      <c r="C59" s="27">
        <f t="shared" si="36"/>
        <v>30648.199999999997</v>
      </c>
      <c r="D59" s="28">
        <f t="shared" si="34"/>
        <v>108148.2</v>
      </c>
      <c r="E59" s="29">
        <f t="shared" si="35"/>
        <v>697500</v>
      </c>
      <c r="F59" s="30">
        <v>30</v>
      </c>
      <c r="G59" s="13">
        <f t="shared" si="1"/>
        <v>1181.5276154477974</v>
      </c>
      <c r="H59" s="12">
        <f t="shared" si="2"/>
        <v>2363.0552308955948</v>
      </c>
      <c r="I59" s="12">
        <f t="shared" si="3"/>
        <v>5119.9530002737883</v>
      </c>
      <c r="J59" s="12">
        <f t="shared" si="4"/>
        <v>61439.436003285467</v>
      </c>
      <c r="K59" s="13">
        <f t="shared" si="5"/>
        <v>1070.4487616641456</v>
      </c>
      <c r="L59" s="12">
        <f t="shared" si="6"/>
        <v>2140.8975233282913</v>
      </c>
      <c r="M59" s="12">
        <f t="shared" si="7"/>
        <v>4638.6113005446314</v>
      </c>
      <c r="N59" s="12">
        <f t="shared" si="8"/>
        <v>55663.335606535577</v>
      </c>
      <c r="O59" s="13">
        <f t="shared" si="9"/>
        <v>965.04574914010323</v>
      </c>
      <c r="P59" s="12">
        <f t="shared" si="10"/>
        <v>1930.0914982802065</v>
      </c>
      <c r="Q59" s="12">
        <f t="shared" si="11"/>
        <v>4181.8649129404475</v>
      </c>
      <c r="R59" s="12">
        <f t="shared" si="12"/>
        <v>50182.37895528537</v>
      </c>
      <c r="S59" s="13">
        <f t="shared" si="13"/>
        <v>864.46987738540474</v>
      </c>
      <c r="T59" s="12">
        <f t="shared" si="14"/>
        <v>1728.9397547708095</v>
      </c>
      <c r="U59" s="12">
        <f t="shared" si="29"/>
        <v>3746.0361353367543</v>
      </c>
      <c r="V59" s="12">
        <f t="shared" si="15"/>
        <v>44952.433624041048</v>
      </c>
      <c r="W59" s="13">
        <f t="shared" si="16"/>
        <v>768.08386535472573</v>
      </c>
      <c r="X59" s="12">
        <f t="shared" si="17"/>
        <v>1536.1677307094515</v>
      </c>
      <c r="Y59" s="12">
        <f t="shared" si="30"/>
        <v>3328.3634165371445</v>
      </c>
      <c r="Z59" s="12">
        <f t="shared" si="18"/>
        <v>39940.360998445736</v>
      </c>
      <c r="AA59" s="13">
        <f t="shared" si="19"/>
        <v>678.62033890682699</v>
      </c>
      <c r="AB59" s="12">
        <f t="shared" si="20"/>
        <v>1357.240677813654</v>
      </c>
      <c r="AC59" s="12">
        <f t="shared" si="31"/>
        <v>2940.6881352629171</v>
      </c>
      <c r="AD59" s="12">
        <f t="shared" si="21"/>
        <v>35288.257623155005</v>
      </c>
      <c r="AE59" s="13">
        <f t="shared" si="22"/>
        <v>635.65797945582506</v>
      </c>
      <c r="AF59" s="12">
        <f t="shared" si="23"/>
        <v>1271.3159589116501</v>
      </c>
      <c r="AG59" s="12">
        <f t="shared" si="32"/>
        <v>2754.5179109752421</v>
      </c>
      <c r="AH59" s="12">
        <f t="shared" si="24"/>
        <v>33054.214931702903</v>
      </c>
      <c r="AI59" s="13">
        <f t="shared" si="25"/>
        <v>595.26720851651851</v>
      </c>
      <c r="AJ59" s="12">
        <f t="shared" si="26"/>
        <v>1190.534417033037</v>
      </c>
      <c r="AK59" s="12">
        <f t="shared" si="33"/>
        <v>2579.4912369049134</v>
      </c>
      <c r="AL59" s="12">
        <f t="shared" si="27"/>
        <v>30953.894842858961</v>
      </c>
    </row>
    <row r="60" spans="1:38" ht="11.5" thickTop="1" thickBot="1" x14ac:dyDescent="0.3">
      <c r="A60" s="26">
        <v>762500</v>
      </c>
      <c r="B60" s="27">
        <f t="shared" si="28"/>
        <v>76250</v>
      </c>
      <c r="C60" s="27">
        <f t="shared" si="36"/>
        <v>30085.699999999997</v>
      </c>
      <c r="D60" s="28">
        <f t="shared" si="34"/>
        <v>106335.7</v>
      </c>
      <c r="E60" s="29">
        <f t="shared" si="35"/>
        <v>686250</v>
      </c>
      <c r="F60" s="30">
        <v>30</v>
      </c>
      <c r="G60" s="13">
        <f t="shared" si="1"/>
        <v>1162.470718424446</v>
      </c>
      <c r="H60" s="12">
        <f t="shared" si="2"/>
        <v>2324.941436848892</v>
      </c>
      <c r="I60" s="12">
        <f t="shared" si="3"/>
        <v>5037.373113172599</v>
      </c>
      <c r="J60" s="12">
        <f t="shared" si="4"/>
        <v>60448.477358071192</v>
      </c>
      <c r="K60" s="13">
        <f t="shared" si="5"/>
        <v>1053.1834590566593</v>
      </c>
      <c r="L60" s="12">
        <f t="shared" si="6"/>
        <v>2106.3669181133187</v>
      </c>
      <c r="M60" s="12">
        <f t="shared" si="7"/>
        <v>4563.7949892455244</v>
      </c>
      <c r="N60" s="12">
        <f t="shared" si="8"/>
        <v>54765.539870946282</v>
      </c>
      <c r="O60" s="13">
        <f t="shared" si="9"/>
        <v>949.48049512171451</v>
      </c>
      <c r="P60" s="12">
        <f t="shared" si="10"/>
        <v>1898.960990243429</v>
      </c>
      <c r="Q60" s="12">
        <f t="shared" si="11"/>
        <v>4114.415478860763</v>
      </c>
      <c r="R60" s="12">
        <f t="shared" si="12"/>
        <v>49372.985746329156</v>
      </c>
      <c r="S60" s="13">
        <f t="shared" si="13"/>
        <v>850.52681484693062</v>
      </c>
      <c r="T60" s="12">
        <f t="shared" si="14"/>
        <v>1701.0536296938612</v>
      </c>
      <c r="U60" s="12">
        <f t="shared" si="29"/>
        <v>3685.6161976700328</v>
      </c>
      <c r="V60" s="12">
        <f t="shared" si="15"/>
        <v>44227.394372040391</v>
      </c>
      <c r="W60" s="13">
        <f t="shared" si="16"/>
        <v>755.69541591352038</v>
      </c>
      <c r="X60" s="12">
        <f t="shared" si="17"/>
        <v>1511.3908318270408</v>
      </c>
      <c r="Y60" s="12">
        <f t="shared" si="30"/>
        <v>3274.6801356252549</v>
      </c>
      <c r="Z60" s="12">
        <f t="shared" si="18"/>
        <v>39296.161627503061</v>
      </c>
      <c r="AA60" s="13">
        <f t="shared" si="19"/>
        <v>667.67484956962005</v>
      </c>
      <c r="AB60" s="12">
        <f t="shared" si="20"/>
        <v>1335.3496991392401</v>
      </c>
      <c r="AC60" s="12">
        <f t="shared" si="31"/>
        <v>2893.2576814683539</v>
      </c>
      <c r="AD60" s="12">
        <f t="shared" si="21"/>
        <v>34719.092177620245</v>
      </c>
      <c r="AE60" s="13">
        <f t="shared" si="22"/>
        <v>625.40543140008594</v>
      </c>
      <c r="AF60" s="12">
        <f t="shared" si="23"/>
        <v>1250.8108628001719</v>
      </c>
      <c r="AG60" s="12">
        <f t="shared" si="32"/>
        <v>2710.0902027337056</v>
      </c>
      <c r="AH60" s="12">
        <f t="shared" si="24"/>
        <v>32521.082432804469</v>
      </c>
      <c r="AI60" s="13">
        <f t="shared" si="25"/>
        <v>585.66612450818752</v>
      </c>
      <c r="AJ60" s="12">
        <f t="shared" si="26"/>
        <v>1171.332249016375</v>
      </c>
      <c r="AK60" s="12">
        <f t="shared" si="33"/>
        <v>2537.8865395354792</v>
      </c>
      <c r="AL60" s="12">
        <f t="shared" si="27"/>
        <v>30454.638474425752</v>
      </c>
    </row>
    <row r="61" spans="1:38" ht="11.5" thickTop="1" thickBot="1" x14ac:dyDescent="0.3">
      <c r="A61" s="26">
        <v>750000</v>
      </c>
      <c r="B61" s="27">
        <f t="shared" si="28"/>
        <v>75000</v>
      </c>
      <c r="C61" s="27">
        <f t="shared" si="36"/>
        <v>29523.199999999997</v>
      </c>
      <c r="D61" s="28">
        <f t="shared" si="34"/>
        <v>104523.2</v>
      </c>
      <c r="E61" s="29">
        <f t="shared" si="35"/>
        <v>675000</v>
      </c>
      <c r="F61" s="30">
        <v>30</v>
      </c>
      <c r="G61" s="13">
        <f t="shared" si="1"/>
        <v>1143.4138214010943</v>
      </c>
      <c r="H61" s="12">
        <f t="shared" si="2"/>
        <v>2286.8276428021886</v>
      </c>
      <c r="I61" s="12">
        <f t="shared" si="3"/>
        <v>4954.7932260714088</v>
      </c>
      <c r="J61" s="12">
        <f t="shared" si="4"/>
        <v>59457.518712856901</v>
      </c>
      <c r="K61" s="13">
        <f t="shared" si="5"/>
        <v>1035.9181564491732</v>
      </c>
      <c r="L61" s="12">
        <f t="shared" si="6"/>
        <v>2071.8363128983465</v>
      </c>
      <c r="M61" s="12">
        <f t="shared" si="7"/>
        <v>4488.9786779464175</v>
      </c>
      <c r="N61" s="12">
        <f t="shared" si="8"/>
        <v>53867.74413535701</v>
      </c>
      <c r="O61" s="13">
        <f t="shared" si="9"/>
        <v>933.9152411033258</v>
      </c>
      <c r="P61" s="12">
        <f t="shared" si="10"/>
        <v>1867.8304822066516</v>
      </c>
      <c r="Q61" s="12">
        <f t="shared" si="11"/>
        <v>4046.9660447810784</v>
      </c>
      <c r="R61" s="12">
        <f t="shared" si="12"/>
        <v>48563.592537372941</v>
      </c>
      <c r="S61" s="13">
        <f t="shared" si="13"/>
        <v>836.58375230845627</v>
      </c>
      <c r="T61" s="12">
        <f t="shared" si="14"/>
        <v>1673.1675046169125</v>
      </c>
      <c r="U61" s="12">
        <f t="shared" si="29"/>
        <v>3625.1962600033107</v>
      </c>
      <c r="V61" s="12">
        <f t="shared" si="15"/>
        <v>43502.355120039727</v>
      </c>
      <c r="W61" s="13">
        <f t="shared" si="16"/>
        <v>743.30696647231525</v>
      </c>
      <c r="X61" s="12">
        <f t="shared" si="17"/>
        <v>1486.6139329446305</v>
      </c>
      <c r="Y61" s="12">
        <f t="shared" si="30"/>
        <v>3220.9968547133658</v>
      </c>
      <c r="Z61" s="12">
        <f t="shared" si="18"/>
        <v>38651.962256560393</v>
      </c>
      <c r="AA61" s="13">
        <f t="shared" si="19"/>
        <v>656.72936023241323</v>
      </c>
      <c r="AB61" s="12">
        <f t="shared" si="20"/>
        <v>1313.4587204648265</v>
      </c>
      <c r="AC61" s="12">
        <f t="shared" si="31"/>
        <v>2845.8272276737907</v>
      </c>
      <c r="AD61" s="12">
        <f t="shared" si="21"/>
        <v>34149.926732085485</v>
      </c>
      <c r="AE61" s="13">
        <f t="shared" si="22"/>
        <v>615.15288334434683</v>
      </c>
      <c r="AF61" s="12">
        <f t="shared" si="23"/>
        <v>1230.3057666886937</v>
      </c>
      <c r="AG61" s="12">
        <f t="shared" si="32"/>
        <v>2665.6624944921696</v>
      </c>
      <c r="AH61" s="12">
        <f t="shared" si="24"/>
        <v>31987.949933906035</v>
      </c>
      <c r="AI61" s="13">
        <f t="shared" si="25"/>
        <v>576.06504049985654</v>
      </c>
      <c r="AJ61" s="12">
        <f t="shared" si="26"/>
        <v>1152.1300809997131</v>
      </c>
      <c r="AK61" s="12">
        <f t="shared" si="33"/>
        <v>2496.281842166045</v>
      </c>
      <c r="AL61" s="12">
        <f t="shared" si="27"/>
        <v>29955.382105992539</v>
      </c>
    </row>
    <row r="62" spans="1:38" ht="11.5" thickTop="1" thickBot="1" x14ac:dyDescent="0.3">
      <c r="A62" s="26">
        <v>737500</v>
      </c>
      <c r="B62" s="27">
        <f t="shared" si="28"/>
        <v>73750</v>
      </c>
      <c r="C62" s="27">
        <f t="shared" si="36"/>
        <v>28960.699999999997</v>
      </c>
      <c r="D62" s="28">
        <f t="shared" si="34"/>
        <v>102710.7</v>
      </c>
      <c r="E62" s="29">
        <f t="shared" si="35"/>
        <v>663750</v>
      </c>
      <c r="F62" s="30">
        <v>30</v>
      </c>
      <c r="G62" s="13">
        <f t="shared" si="1"/>
        <v>1124.3569243777429</v>
      </c>
      <c r="H62" s="12">
        <f t="shared" si="2"/>
        <v>2248.7138487554857</v>
      </c>
      <c r="I62" s="12">
        <f t="shared" si="3"/>
        <v>4872.2133389702185</v>
      </c>
      <c r="J62" s="12">
        <f t="shared" si="4"/>
        <v>58466.560067642626</v>
      </c>
      <c r="K62" s="13">
        <f t="shared" si="5"/>
        <v>1018.6528538416873</v>
      </c>
      <c r="L62" s="12">
        <f t="shared" si="6"/>
        <v>2037.3057076833745</v>
      </c>
      <c r="M62" s="12">
        <f t="shared" si="7"/>
        <v>4414.1623666473115</v>
      </c>
      <c r="N62" s="12">
        <f t="shared" si="8"/>
        <v>52969.948399767738</v>
      </c>
      <c r="O62" s="13">
        <f t="shared" si="9"/>
        <v>918.34998708493686</v>
      </c>
      <c r="P62" s="12">
        <f t="shared" si="10"/>
        <v>1836.6999741698737</v>
      </c>
      <c r="Q62" s="12">
        <f t="shared" si="11"/>
        <v>3979.5166107013933</v>
      </c>
      <c r="R62" s="12">
        <f t="shared" si="12"/>
        <v>47754.199328416718</v>
      </c>
      <c r="S62" s="13">
        <f t="shared" si="13"/>
        <v>822.64068976998215</v>
      </c>
      <c r="T62" s="12">
        <f t="shared" si="14"/>
        <v>1645.2813795399643</v>
      </c>
      <c r="U62" s="12">
        <f t="shared" si="29"/>
        <v>3564.7763223365891</v>
      </c>
      <c r="V62" s="12">
        <f t="shared" si="15"/>
        <v>42777.31586803907</v>
      </c>
      <c r="W62" s="13">
        <f t="shared" si="16"/>
        <v>730.91851703111001</v>
      </c>
      <c r="X62" s="12">
        <f t="shared" si="17"/>
        <v>1461.83703406222</v>
      </c>
      <c r="Y62" s="12">
        <f t="shared" si="30"/>
        <v>3167.3135738014762</v>
      </c>
      <c r="Z62" s="12">
        <f t="shared" si="18"/>
        <v>38007.762885617718</v>
      </c>
      <c r="AA62" s="13">
        <f t="shared" si="19"/>
        <v>645.78387089520641</v>
      </c>
      <c r="AB62" s="12">
        <f t="shared" si="20"/>
        <v>1291.5677417904128</v>
      </c>
      <c r="AC62" s="12">
        <f t="shared" si="31"/>
        <v>2798.3967738792276</v>
      </c>
      <c r="AD62" s="12">
        <f t="shared" si="21"/>
        <v>33580.761286550733</v>
      </c>
      <c r="AE62" s="13">
        <f t="shared" si="22"/>
        <v>604.90033528860772</v>
      </c>
      <c r="AF62" s="12">
        <f t="shared" si="23"/>
        <v>1209.8006705772154</v>
      </c>
      <c r="AG62" s="12">
        <f t="shared" si="32"/>
        <v>2621.2347862506335</v>
      </c>
      <c r="AH62" s="12">
        <f t="shared" si="24"/>
        <v>31454.817435007601</v>
      </c>
      <c r="AI62" s="13">
        <f t="shared" si="25"/>
        <v>566.46395649152566</v>
      </c>
      <c r="AJ62" s="12">
        <f t="shared" si="26"/>
        <v>1132.9279129830513</v>
      </c>
      <c r="AK62" s="12">
        <f t="shared" si="33"/>
        <v>2454.6771447966112</v>
      </c>
      <c r="AL62" s="12">
        <f t="shared" si="27"/>
        <v>29456.125737559334</v>
      </c>
    </row>
    <row r="63" spans="1:38" ht="11.5" thickTop="1" thickBot="1" x14ac:dyDescent="0.3">
      <c r="A63" s="26">
        <v>725000</v>
      </c>
      <c r="B63" s="27">
        <f t="shared" si="28"/>
        <v>72500</v>
      </c>
      <c r="C63" s="27">
        <f t="shared" si="36"/>
        <v>28398.199999999997</v>
      </c>
      <c r="D63" s="28">
        <f t="shared" si="34"/>
        <v>100898.2</v>
      </c>
      <c r="E63" s="29">
        <f t="shared" si="35"/>
        <v>652500</v>
      </c>
      <c r="F63" s="30">
        <v>30</v>
      </c>
      <c r="G63" s="13">
        <f t="shared" si="1"/>
        <v>1105.3000273543914</v>
      </c>
      <c r="H63" s="12">
        <f t="shared" si="2"/>
        <v>2210.6000547087829</v>
      </c>
      <c r="I63" s="12">
        <f t="shared" si="3"/>
        <v>4789.6334518690292</v>
      </c>
      <c r="J63" s="12">
        <f t="shared" si="4"/>
        <v>57475.601422428357</v>
      </c>
      <c r="K63" s="13">
        <f t="shared" si="5"/>
        <v>1001.3875512342012</v>
      </c>
      <c r="L63" s="12">
        <f t="shared" si="6"/>
        <v>2002.7751024684023</v>
      </c>
      <c r="M63" s="12">
        <f t="shared" si="7"/>
        <v>4339.3460553482046</v>
      </c>
      <c r="N63" s="12">
        <f t="shared" si="8"/>
        <v>52072.152664178459</v>
      </c>
      <c r="O63" s="13">
        <f t="shared" si="9"/>
        <v>902.78473306654814</v>
      </c>
      <c r="P63" s="12">
        <f t="shared" si="10"/>
        <v>1805.5694661330963</v>
      </c>
      <c r="Q63" s="12">
        <f t="shared" si="11"/>
        <v>3912.0671766217088</v>
      </c>
      <c r="R63" s="12">
        <f t="shared" si="12"/>
        <v>46944.806119460503</v>
      </c>
      <c r="S63" s="13">
        <f t="shared" si="13"/>
        <v>808.69762723150791</v>
      </c>
      <c r="T63" s="12">
        <f t="shared" si="14"/>
        <v>1617.3952544630158</v>
      </c>
      <c r="U63" s="12">
        <f t="shared" si="29"/>
        <v>3504.3563846698676</v>
      </c>
      <c r="V63" s="12">
        <f t="shared" si="15"/>
        <v>42052.276616038413</v>
      </c>
      <c r="W63" s="13">
        <f t="shared" si="16"/>
        <v>718.53006758990466</v>
      </c>
      <c r="X63" s="12">
        <f t="shared" si="17"/>
        <v>1437.0601351798093</v>
      </c>
      <c r="Y63" s="12">
        <f t="shared" si="30"/>
        <v>3113.6302928895871</v>
      </c>
      <c r="Z63" s="12">
        <f t="shared" si="18"/>
        <v>37363.563514675043</v>
      </c>
      <c r="AA63" s="13">
        <f t="shared" si="19"/>
        <v>634.83838155799958</v>
      </c>
      <c r="AB63" s="12">
        <f t="shared" si="20"/>
        <v>1269.6767631159992</v>
      </c>
      <c r="AC63" s="12">
        <f t="shared" si="31"/>
        <v>2750.9663200846649</v>
      </c>
      <c r="AD63" s="12">
        <f t="shared" si="21"/>
        <v>33011.59584101598</v>
      </c>
      <c r="AE63" s="13">
        <f t="shared" si="22"/>
        <v>594.64778723286861</v>
      </c>
      <c r="AF63" s="12">
        <f t="shared" si="23"/>
        <v>1189.2955744657372</v>
      </c>
      <c r="AG63" s="12">
        <f t="shared" si="32"/>
        <v>2576.8070780090975</v>
      </c>
      <c r="AH63" s="12">
        <f t="shared" si="24"/>
        <v>30921.684936109166</v>
      </c>
      <c r="AI63" s="13">
        <f t="shared" si="25"/>
        <v>556.86287248319468</v>
      </c>
      <c r="AJ63" s="12">
        <f t="shared" si="26"/>
        <v>1113.7257449663894</v>
      </c>
      <c r="AK63" s="12">
        <f t="shared" si="33"/>
        <v>2413.0724474271769</v>
      </c>
      <c r="AL63" s="12">
        <f t="shared" si="27"/>
        <v>28956.869369126121</v>
      </c>
    </row>
    <row r="64" spans="1:38" ht="11.5" thickTop="1" thickBot="1" x14ac:dyDescent="0.3">
      <c r="A64" s="26">
        <v>712500</v>
      </c>
      <c r="B64" s="27">
        <f t="shared" si="28"/>
        <v>71250</v>
      </c>
      <c r="C64" s="27">
        <f t="shared" si="36"/>
        <v>27835.699999999997</v>
      </c>
      <c r="D64" s="28">
        <f t="shared" si="34"/>
        <v>99085.7</v>
      </c>
      <c r="E64" s="29">
        <f t="shared" si="35"/>
        <v>641250</v>
      </c>
      <c r="F64" s="30">
        <v>30</v>
      </c>
      <c r="G64" s="13">
        <f t="shared" si="1"/>
        <v>1086.2431303310398</v>
      </c>
      <c r="H64" s="12">
        <f t="shared" si="2"/>
        <v>2172.4862606620795</v>
      </c>
      <c r="I64" s="12">
        <f t="shared" si="3"/>
        <v>4707.0535647678389</v>
      </c>
      <c r="J64" s="12">
        <f t="shared" si="4"/>
        <v>56484.642777214067</v>
      </c>
      <c r="K64" s="13">
        <f t="shared" si="5"/>
        <v>984.12224862671451</v>
      </c>
      <c r="L64" s="12">
        <f t="shared" si="6"/>
        <v>1968.244497253429</v>
      </c>
      <c r="M64" s="12">
        <f t="shared" si="7"/>
        <v>4264.5297440490967</v>
      </c>
      <c r="N64" s="12">
        <f t="shared" si="8"/>
        <v>51174.356928589157</v>
      </c>
      <c r="O64" s="13">
        <f t="shared" si="9"/>
        <v>887.21947904815954</v>
      </c>
      <c r="P64" s="12">
        <f t="shared" si="10"/>
        <v>1774.4389580963191</v>
      </c>
      <c r="Q64" s="12">
        <f t="shared" si="11"/>
        <v>3844.6177425420246</v>
      </c>
      <c r="R64" s="12">
        <f t="shared" si="12"/>
        <v>46135.412910504296</v>
      </c>
      <c r="S64" s="13">
        <f t="shared" si="13"/>
        <v>794.75456469303367</v>
      </c>
      <c r="T64" s="12">
        <f t="shared" si="14"/>
        <v>1589.5091293860673</v>
      </c>
      <c r="U64" s="12">
        <f t="shared" si="29"/>
        <v>3443.9364470031455</v>
      </c>
      <c r="V64" s="12">
        <f t="shared" si="15"/>
        <v>41327.237364037748</v>
      </c>
      <c r="W64" s="13">
        <f t="shared" si="16"/>
        <v>706.14161814869942</v>
      </c>
      <c r="X64" s="12">
        <f t="shared" si="17"/>
        <v>1412.2832362973988</v>
      </c>
      <c r="Y64" s="12">
        <f t="shared" si="30"/>
        <v>3059.9470119776975</v>
      </c>
      <c r="Z64" s="12">
        <f t="shared" si="18"/>
        <v>36719.364143732368</v>
      </c>
      <c r="AA64" s="13">
        <f t="shared" si="19"/>
        <v>623.89289222079253</v>
      </c>
      <c r="AB64" s="12">
        <f t="shared" si="20"/>
        <v>1247.7857844415851</v>
      </c>
      <c r="AC64" s="12">
        <f t="shared" si="31"/>
        <v>2703.5358662901012</v>
      </c>
      <c r="AD64" s="12">
        <f t="shared" si="21"/>
        <v>32442.430395481213</v>
      </c>
      <c r="AE64" s="13">
        <f t="shared" si="22"/>
        <v>584.3952391771295</v>
      </c>
      <c r="AF64" s="12">
        <f t="shared" si="23"/>
        <v>1168.790478354259</v>
      </c>
      <c r="AG64" s="12">
        <f t="shared" si="32"/>
        <v>2532.379369767561</v>
      </c>
      <c r="AH64" s="12">
        <f t="shared" si="24"/>
        <v>30388.552437210732</v>
      </c>
      <c r="AI64" s="13">
        <f t="shared" si="25"/>
        <v>547.26178847486369</v>
      </c>
      <c r="AJ64" s="12">
        <f t="shared" si="26"/>
        <v>1094.5235769497274</v>
      </c>
      <c r="AK64" s="12">
        <f t="shared" si="33"/>
        <v>2371.4677500577427</v>
      </c>
      <c r="AL64" s="12">
        <f t="shared" si="27"/>
        <v>28457.613000692912</v>
      </c>
    </row>
    <row r="65" spans="1:38" ht="11.5" thickTop="1" thickBot="1" x14ac:dyDescent="0.3">
      <c r="A65" s="26">
        <v>700000</v>
      </c>
      <c r="B65" s="27">
        <f t="shared" si="28"/>
        <v>70000</v>
      </c>
      <c r="C65" s="27">
        <f t="shared" si="36"/>
        <v>27273.199999999997</v>
      </c>
      <c r="D65" s="28">
        <f t="shared" si="34"/>
        <v>97273.2</v>
      </c>
      <c r="E65" s="29">
        <f t="shared" si="35"/>
        <v>630000</v>
      </c>
      <c r="F65" s="30">
        <v>30</v>
      </c>
      <c r="G65" s="13">
        <f t="shared" si="1"/>
        <v>1067.1862333076881</v>
      </c>
      <c r="H65" s="12">
        <f t="shared" si="2"/>
        <v>2134.3724666153762</v>
      </c>
      <c r="I65" s="12">
        <f t="shared" si="3"/>
        <v>4624.4736776666487</v>
      </c>
      <c r="J65" s="12">
        <f t="shared" si="4"/>
        <v>55493.684131999784</v>
      </c>
      <c r="K65" s="13">
        <f t="shared" si="5"/>
        <v>966.85694601922842</v>
      </c>
      <c r="L65" s="12">
        <f t="shared" si="6"/>
        <v>1933.7138920384568</v>
      </c>
      <c r="M65" s="12">
        <f t="shared" si="7"/>
        <v>4189.7134327499898</v>
      </c>
      <c r="N65" s="12">
        <f t="shared" si="8"/>
        <v>50276.561192999878</v>
      </c>
      <c r="O65" s="13">
        <f t="shared" si="9"/>
        <v>871.6542250297706</v>
      </c>
      <c r="P65" s="12">
        <f t="shared" si="10"/>
        <v>1743.3084500595412</v>
      </c>
      <c r="Q65" s="12">
        <f t="shared" si="11"/>
        <v>3777.1683084623396</v>
      </c>
      <c r="R65" s="12">
        <f t="shared" si="12"/>
        <v>45326.019701548073</v>
      </c>
      <c r="S65" s="13">
        <f t="shared" si="13"/>
        <v>780.81150215455932</v>
      </c>
      <c r="T65" s="12">
        <f t="shared" si="14"/>
        <v>1561.6230043091186</v>
      </c>
      <c r="U65" s="12">
        <f t="shared" si="29"/>
        <v>3383.5165093364235</v>
      </c>
      <c r="V65" s="12">
        <f t="shared" si="15"/>
        <v>40602.198112037084</v>
      </c>
      <c r="W65" s="13">
        <f t="shared" si="16"/>
        <v>693.75316870749407</v>
      </c>
      <c r="X65" s="12">
        <f t="shared" si="17"/>
        <v>1387.5063374149881</v>
      </c>
      <c r="Y65" s="12">
        <f t="shared" si="30"/>
        <v>3006.2637310658079</v>
      </c>
      <c r="Z65" s="12">
        <f t="shared" si="18"/>
        <v>36075.164772789693</v>
      </c>
      <c r="AA65" s="13">
        <f t="shared" si="19"/>
        <v>612.94740288358571</v>
      </c>
      <c r="AB65" s="12">
        <f t="shared" si="20"/>
        <v>1225.8948057671714</v>
      </c>
      <c r="AC65" s="12">
        <f t="shared" si="31"/>
        <v>2656.1054124955381</v>
      </c>
      <c r="AD65" s="12">
        <f t="shared" si="21"/>
        <v>31873.264949946457</v>
      </c>
      <c r="AE65" s="13">
        <f t="shared" si="22"/>
        <v>574.14269112139038</v>
      </c>
      <c r="AF65" s="12">
        <f t="shared" si="23"/>
        <v>1148.2853822427808</v>
      </c>
      <c r="AG65" s="12">
        <f t="shared" si="32"/>
        <v>2487.951661526025</v>
      </c>
      <c r="AH65" s="12">
        <f t="shared" si="24"/>
        <v>29855.419938312301</v>
      </c>
      <c r="AI65" s="13">
        <f t="shared" si="25"/>
        <v>537.66070446653282</v>
      </c>
      <c r="AJ65" s="12">
        <f t="shared" si="26"/>
        <v>1075.3214089330656</v>
      </c>
      <c r="AK65" s="12">
        <f t="shared" si="33"/>
        <v>2329.8630526883089</v>
      </c>
      <c r="AL65" s="12">
        <f t="shared" si="27"/>
        <v>27958.356632259707</v>
      </c>
    </row>
    <row r="66" spans="1:38" ht="11.5" thickTop="1" thickBot="1" x14ac:dyDescent="0.3">
      <c r="A66" s="26">
        <v>687500</v>
      </c>
      <c r="B66" s="27">
        <f t="shared" si="28"/>
        <v>68750</v>
      </c>
      <c r="C66" s="27">
        <f t="shared" si="36"/>
        <v>26710.699999999997</v>
      </c>
      <c r="D66" s="28">
        <f t="shared" si="34"/>
        <v>95460.7</v>
      </c>
      <c r="E66" s="29">
        <f t="shared" si="35"/>
        <v>618750</v>
      </c>
      <c r="F66" s="30">
        <v>30</v>
      </c>
      <c r="G66" s="13">
        <f t="shared" si="1"/>
        <v>1048.1293362843367</v>
      </c>
      <c r="H66" s="12">
        <f t="shared" si="2"/>
        <v>2096.2586725686733</v>
      </c>
      <c r="I66" s="12">
        <f t="shared" si="3"/>
        <v>4541.8937905654584</v>
      </c>
      <c r="J66" s="12">
        <f t="shared" si="4"/>
        <v>54502.725486785508</v>
      </c>
      <c r="K66" s="13">
        <f t="shared" si="5"/>
        <v>949.59164341174233</v>
      </c>
      <c r="L66" s="12">
        <f t="shared" si="6"/>
        <v>1899.1832868234847</v>
      </c>
      <c r="M66" s="12">
        <f t="shared" si="7"/>
        <v>4114.8971214508829</v>
      </c>
      <c r="N66" s="12">
        <f t="shared" si="8"/>
        <v>49378.765457410598</v>
      </c>
      <c r="O66" s="13">
        <f t="shared" si="9"/>
        <v>856.08897101138189</v>
      </c>
      <c r="P66" s="12">
        <f t="shared" si="10"/>
        <v>1712.1779420227638</v>
      </c>
      <c r="Q66" s="12">
        <f t="shared" si="11"/>
        <v>3709.718874382655</v>
      </c>
      <c r="R66" s="12">
        <f t="shared" si="12"/>
        <v>44516.626492591859</v>
      </c>
      <c r="S66" s="13">
        <f t="shared" si="13"/>
        <v>766.86843961608497</v>
      </c>
      <c r="T66" s="12">
        <f t="shared" si="14"/>
        <v>1533.7368792321699</v>
      </c>
      <c r="U66" s="12">
        <f t="shared" si="29"/>
        <v>3323.0965716697015</v>
      </c>
      <c r="V66" s="12">
        <f t="shared" si="15"/>
        <v>39877.158860036419</v>
      </c>
      <c r="W66" s="13">
        <f t="shared" si="16"/>
        <v>681.36471926628894</v>
      </c>
      <c r="X66" s="12">
        <f t="shared" si="17"/>
        <v>1362.7294385325779</v>
      </c>
      <c r="Y66" s="12">
        <f t="shared" si="30"/>
        <v>2952.5804501539187</v>
      </c>
      <c r="Z66" s="12">
        <f t="shared" si="18"/>
        <v>35430.965401847025</v>
      </c>
      <c r="AA66" s="13">
        <f t="shared" si="19"/>
        <v>602.00191354637889</v>
      </c>
      <c r="AB66" s="12">
        <f t="shared" si="20"/>
        <v>1204.0038270927578</v>
      </c>
      <c r="AC66" s="12">
        <f t="shared" si="31"/>
        <v>2608.6749587009749</v>
      </c>
      <c r="AD66" s="12">
        <f t="shared" si="21"/>
        <v>31304.099504411701</v>
      </c>
      <c r="AE66" s="13">
        <f t="shared" si="22"/>
        <v>563.89014306565127</v>
      </c>
      <c r="AF66" s="12">
        <f t="shared" si="23"/>
        <v>1127.7802861313025</v>
      </c>
      <c r="AG66" s="12">
        <f t="shared" si="32"/>
        <v>2443.5239532844889</v>
      </c>
      <c r="AH66" s="12">
        <f t="shared" si="24"/>
        <v>29322.287439413867</v>
      </c>
      <c r="AI66" s="13">
        <f t="shared" si="25"/>
        <v>528.05962045820183</v>
      </c>
      <c r="AJ66" s="12">
        <f t="shared" si="26"/>
        <v>1056.1192409164037</v>
      </c>
      <c r="AK66" s="12">
        <f t="shared" si="33"/>
        <v>2288.2583553188747</v>
      </c>
      <c r="AL66" s="12">
        <f t="shared" si="27"/>
        <v>27459.100263826494</v>
      </c>
    </row>
    <row r="67" spans="1:38" ht="11.5" thickTop="1" thickBot="1" x14ac:dyDescent="0.3">
      <c r="A67" s="26">
        <v>675000</v>
      </c>
      <c r="B67" s="27">
        <f t="shared" si="28"/>
        <v>67500</v>
      </c>
      <c r="C67" s="27">
        <f t="shared" si="36"/>
        <v>26148.199999999997</v>
      </c>
      <c r="D67" s="28">
        <f t="shared" si="34"/>
        <v>93648.2</v>
      </c>
      <c r="E67" s="29">
        <f t="shared" si="35"/>
        <v>607500</v>
      </c>
      <c r="F67" s="30">
        <v>30</v>
      </c>
      <c r="G67" s="13">
        <f t="shared" si="1"/>
        <v>1029.072439260985</v>
      </c>
      <c r="H67" s="12">
        <f t="shared" si="2"/>
        <v>2058.14487852197</v>
      </c>
      <c r="I67" s="12">
        <f t="shared" si="3"/>
        <v>4459.3139034642682</v>
      </c>
      <c r="J67" s="12">
        <f t="shared" si="4"/>
        <v>53511.766841571218</v>
      </c>
      <c r="K67" s="13">
        <f t="shared" si="5"/>
        <v>932.32634080425612</v>
      </c>
      <c r="L67" s="12">
        <f t="shared" si="6"/>
        <v>1864.6526816085122</v>
      </c>
      <c r="M67" s="12">
        <f t="shared" si="7"/>
        <v>4040.0808101517764</v>
      </c>
      <c r="N67" s="12">
        <f t="shared" si="8"/>
        <v>48480.969721821319</v>
      </c>
      <c r="O67" s="13">
        <f t="shared" si="9"/>
        <v>840.52371699299317</v>
      </c>
      <c r="P67" s="12">
        <f t="shared" si="10"/>
        <v>1681.0474339859863</v>
      </c>
      <c r="Q67" s="12">
        <f t="shared" si="11"/>
        <v>3642.2694403029705</v>
      </c>
      <c r="R67" s="12">
        <f t="shared" si="12"/>
        <v>43707.233283635644</v>
      </c>
      <c r="S67" s="13">
        <f t="shared" si="13"/>
        <v>752.92537707761085</v>
      </c>
      <c r="T67" s="12">
        <f t="shared" si="14"/>
        <v>1505.8507541552217</v>
      </c>
      <c r="U67" s="12">
        <f t="shared" si="29"/>
        <v>3262.6766340029799</v>
      </c>
      <c r="V67" s="12">
        <f t="shared" si="15"/>
        <v>39152.119608035762</v>
      </c>
      <c r="W67" s="13">
        <f t="shared" si="16"/>
        <v>668.97626982508359</v>
      </c>
      <c r="X67" s="12">
        <f t="shared" si="17"/>
        <v>1337.9525396501672</v>
      </c>
      <c r="Y67" s="12">
        <f t="shared" si="30"/>
        <v>2898.8971692420291</v>
      </c>
      <c r="Z67" s="12">
        <f t="shared" si="18"/>
        <v>34786.766030904349</v>
      </c>
      <c r="AA67" s="13">
        <f t="shared" si="19"/>
        <v>591.05642420917195</v>
      </c>
      <c r="AB67" s="12">
        <f t="shared" si="20"/>
        <v>1182.1128484183439</v>
      </c>
      <c r="AC67" s="12">
        <f t="shared" si="31"/>
        <v>2561.2445049064117</v>
      </c>
      <c r="AD67" s="12">
        <f t="shared" si="21"/>
        <v>30734.934058876941</v>
      </c>
      <c r="AE67" s="13">
        <f t="shared" si="22"/>
        <v>553.63759500991227</v>
      </c>
      <c r="AF67" s="12">
        <f t="shared" si="23"/>
        <v>1107.2751900198245</v>
      </c>
      <c r="AG67" s="12">
        <f t="shared" si="32"/>
        <v>2399.0962450429529</v>
      </c>
      <c r="AH67" s="12">
        <f t="shared" si="24"/>
        <v>28789.154940515436</v>
      </c>
      <c r="AI67" s="13">
        <f t="shared" si="25"/>
        <v>518.45853644987096</v>
      </c>
      <c r="AJ67" s="12">
        <f t="shared" si="26"/>
        <v>1036.9170728997419</v>
      </c>
      <c r="AK67" s="12">
        <f t="shared" si="33"/>
        <v>2246.6536579494409</v>
      </c>
      <c r="AL67" s="12">
        <f t="shared" si="27"/>
        <v>26959.843895393289</v>
      </c>
    </row>
    <row r="68" spans="1:38" ht="11.5" thickTop="1" thickBot="1" x14ac:dyDescent="0.3">
      <c r="A68" s="26">
        <v>662500</v>
      </c>
      <c r="B68" s="27">
        <f t="shared" si="28"/>
        <v>66250</v>
      </c>
      <c r="C68" s="27">
        <f t="shared" si="36"/>
        <v>25585.699999999997</v>
      </c>
      <c r="D68" s="28">
        <f t="shared" si="34"/>
        <v>91835.7</v>
      </c>
      <c r="E68" s="29">
        <f t="shared" si="35"/>
        <v>596250</v>
      </c>
      <c r="F68" s="30">
        <v>30</v>
      </c>
      <c r="G68" s="13">
        <f t="shared" si="1"/>
        <v>1010.0155422376333</v>
      </c>
      <c r="H68" s="12">
        <f t="shared" si="2"/>
        <v>2020.0310844752667</v>
      </c>
      <c r="I68" s="12">
        <f t="shared" si="3"/>
        <v>4376.7340163630779</v>
      </c>
      <c r="J68" s="12">
        <f t="shared" si="4"/>
        <v>52520.808196356935</v>
      </c>
      <c r="K68" s="13">
        <f t="shared" si="5"/>
        <v>915.06103819676969</v>
      </c>
      <c r="L68" s="12">
        <f t="shared" si="6"/>
        <v>1830.1220763935394</v>
      </c>
      <c r="M68" s="12">
        <f t="shared" si="7"/>
        <v>3965.264498852669</v>
      </c>
      <c r="N68" s="12">
        <f t="shared" si="8"/>
        <v>47583.173986232025</v>
      </c>
      <c r="O68" s="13">
        <f t="shared" si="9"/>
        <v>824.95846297460423</v>
      </c>
      <c r="P68" s="12">
        <f t="shared" si="10"/>
        <v>1649.9169259492085</v>
      </c>
      <c r="Q68" s="12">
        <f t="shared" si="11"/>
        <v>3574.8200062232854</v>
      </c>
      <c r="R68" s="12">
        <f t="shared" si="12"/>
        <v>42897.840074679421</v>
      </c>
      <c r="S68" s="13">
        <f t="shared" ref="S68:S116" si="37">T68/2</f>
        <v>738.98231453913638</v>
      </c>
      <c r="T68" s="12">
        <f t="shared" ref="T68:T116" si="38">(U68*12)/26</f>
        <v>1477.9646290782728</v>
      </c>
      <c r="U68" s="12">
        <f t="shared" si="29"/>
        <v>3202.2566963362578</v>
      </c>
      <c r="V68" s="12">
        <f t="shared" ref="V68:V116" si="39">T68*26</f>
        <v>38427.080356035091</v>
      </c>
      <c r="W68" s="13">
        <f t="shared" ref="W68:W116" si="40">X68/2</f>
        <v>656.58782038387847</v>
      </c>
      <c r="X68" s="12">
        <f t="shared" ref="X68:X116" si="41">(Y68*12)/26</f>
        <v>1313.1756407677569</v>
      </c>
      <c r="Y68" s="12">
        <f t="shared" si="30"/>
        <v>2845.21388833014</v>
      </c>
      <c r="Z68" s="12">
        <f t="shared" ref="Z68:Z116" si="42">X68*26</f>
        <v>34142.566659961682</v>
      </c>
      <c r="AA68" s="13">
        <f t="shared" ref="AA68:AA116" si="43">AB68/2</f>
        <v>580.11093487196501</v>
      </c>
      <c r="AB68" s="12">
        <f t="shared" ref="AB68:AB116" si="44">(AC68*12)/26</f>
        <v>1160.22186974393</v>
      </c>
      <c r="AC68" s="12">
        <f t="shared" si="31"/>
        <v>2513.8140511118486</v>
      </c>
      <c r="AD68" s="12">
        <f t="shared" ref="AD68:AD116" si="45">AB68*26</f>
        <v>30165.768613342181</v>
      </c>
      <c r="AE68" s="13">
        <f t="shared" ref="AE68:AE116" si="46">AF68/2</f>
        <v>543.38504695417294</v>
      </c>
      <c r="AF68" s="12">
        <f t="shared" ref="AF68:AF116" si="47">(AG68*12)/26</f>
        <v>1086.7700939083459</v>
      </c>
      <c r="AG68" s="12">
        <f t="shared" si="32"/>
        <v>2354.6685368014164</v>
      </c>
      <c r="AH68" s="12">
        <f t="shared" ref="AH68:AH116" si="48">AF68*26</f>
        <v>28256.022441616991</v>
      </c>
      <c r="AI68" s="13">
        <f t="shared" ref="AI68:AI116" si="49">AJ68/2</f>
        <v>508.85745244153998</v>
      </c>
      <c r="AJ68" s="12">
        <f t="shared" ref="AJ68:AJ116" si="50">(AK68*12)/26</f>
        <v>1017.71490488308</v>
      </c>
      <c r="AK68" s="12">
        <f t="shared" si="33"/>
        <v>2205.0489605800067</v>
      </c>
      <c r="AL68" s="12">
        <f t="shared" ref="AL68:AL116" si="51">AJ68*26</f>
        <v>26460.58752696008</v>
      </c>
    </row>
    <row r="69" spans="1:38" ht="11.5" thickTop="1" thickBot="1" x14ac:dyDescent="0.3">
      <c r="A69" s="26">
        <v>650000</v>
      </c>
      <c r="B69" s="27">
        <f t="shared" ref="B69:B116" si="52">A69*0.1</f>
        <v>65000</v>
      </c>
      <c r="C69" s="27">
        <f t="shared" si="36"/>
        <v>25023.199999999997</v>
      </c>
      <c r="D69" s="28">
        <f t="shared" si="34"/>
        <v>90023.2</v>
      </c>
      <c r="E69" s="29">
        <f t="shared" si="35"/>
        <v>585000</v>
      </c>
      <c r="F69" s="30">
        <v>30</v>
      </c>
      <c r="G69" s="13">
        <f t="shared" ref="G69:G116" si="53">H69/2</f>
        <v>990.95864521428177</v>
      </c>
      <c r="H69" s="12">
        <f t="shared" ref="H69:H116" si="54">(I69*12)/26</f>
        <v>1981.9172904285635</v>
      </c>
      <c r="I69" s="12">
        <f t="shared" ref="I69:I116" si="55">IF(COUNTA(E69,8%,F69)&lt;3,"-",PMT(0.667%,F69*12,-E69))</f>
        <v>4294.1541292618876</v>
      </c>
      <c r="J69" s="12">
        <f t="shared" ref="J69:J116" si="56">H69*26</f>
        <v>51529.849551142652</v>
      </c>
      <c r="K69" s="13">
        <f t="shared" ref="K69:K116" si="57">L69/2</f>
        <v>897.79573558928359</v>
      </c>
      <c r="L69" s="12">
        <f t="shared" ref="L69:L116" si="58">(M69*12)/26</f>
        <v>1795.5914711785672</v>
      </c>
      <c r="M69" s="12">
        <f t="shared" ref="M69:M116" si="59">IF(COUNTA(E69,7%,30)&lt;3,"-",PMT(0.583%,30*12,-E69))</f>
        <v>3890.4481875535621</v>
      </c>
      <c r="N69" s="12">
        <f t="shared" ref="N69:N116" si="60">L69*26</f>
        <v>46685.378250642745</v>
      </c>
      <c r="O69" s="13">
        <f t="shared" ref="O69:O116" si="61">P69/2</f>
        <v>809.39320895621563</v>
      </c>
      <c r="P69" s="12">
        <f t="shared" ref="P69:P116" si="62">(Q69*12)/26</f>
        <v>1618.7864179124313</v>
      </c>
      <c r="Q69" s="12">
        <f t="shared" ref="Q69:Q116" si="63">IF(COUNTA(E69,6%,30)&lt;3,"-",PMT(0.5%,30*12,-E69))</f>
        <v>3507.3705721436013</v>
      </c>
      <c r="R69" s="12">
        <f t="shared" ref="R69:R116" si="64">P69*26</f>
        <v>42088.446865723214</v>
      </c>
      <c r="S69" s="13">
        <f t="shared" si="37"/>
        <v>725.03925200066215</v>
      </c>
      <c r="T69" s="12">
        <f t="shared" si="38"/>
        <v>1450.0785040013243</v>
      </c>
      <c r="U69" s="12">
        <f t="shared" si="29"/>
        <v>3141.8367586695363</v>
      </c>
      <c r="V69" s="12">
        <f t="shared" si="39"/>
        <v>37702.041104034433</v>
      </c>
      <c r="W69" s="13">
        <f t="shared" si="40"/>
        <v>644.19937094267323</v>
      </c>
      <c r="X69" s="12">
        <f t="shared" si="41"/>
        <v>1288.3987418853465</v>
      </c>
      <c r="Y69" s="12">
        <f t="shared" si="30"/>
        <v>2791.5306074182504</v>
      </c>
      <c r="Z69" s="12">
        <f t="shared" si="42"/>
        <v>33498.367289019006</v>
      </c>
      <c r="AA69" s="13">
        <f t="shared" si="43"/>
        <v>569.16544553475819</v>
      </c>
      <c r="AB69" s="12">
        <f t="shared" si="44"/>
        <v>1138.3308910695164</v>
      </c>
      <c r="AC69" s="12">
        <f t="shared" si="31"/>
        <v>2466.3835973172854</v>
      </c>
      <c r="AD69" s="12">
        <f t="shared" si="45"/>
        <v>29596.603167807425</v>
      </c>
      <c r="AE69" s="13">
        <f t="shared" si="46"/>
        <v>533.13249889843394</v>
      </c>
      <c r="AF69" s="12">
        <f t="shared" si="47"/>
        <v>1066.2649977968679</v>
      </c>
      <c r="AG69" s="12">
        <f t="shared" ref="AG69:AG116" si="65">IF(COUNTA(E69,2.5%,30)&lt;3,"-",PMT(0.208%,30*12,-E69))</f>
        <v>2310.2408285598804</v>
      </c>
      <c r="AH69" s="12">
        <f t="shared" si="48"/>
        <v>27722.889942718564</v>
      </c>
      <c r="AI69" s="13">
        <f t="shared" si="49"/>
        <v>499.2563684332091</v>
      </c>
      <c r="AJ69" s="12">
        <f t="shared" si="50"/>
        <v>998.51273686641821</v>
      </c>
      <c r="AK69" s="12">
        <f t="shared" ref="AK69:AK116" si="66">IF(COUNTA(E69,2%,30)&lt;3,"-",PMT(0.167%,30*12,-E69))</f>
        <v>2163.4442632105729</v>
      </c>
      <c r="AL69" s="12">
        <f t="shared" si="51"/>
        <v>25961.331158526875</v>
      </c>
    </row>
    <row r="70" spans="1:38" ht="12.75" customHeight="1" thickTop="1" thickBot="1" x14ac:dyDescent="0.3">
      <c r="A70" s="26">
        <v>637500</v>
      </c>
      <c r="B70" s="27">
        <f t="shared" si="52"/>
        <v>63750</v>
      </c>
      <c r="C70" s="27">
        <f t="shared" si="36"/>
        <v>24460.699999999997</v>
      </c>
      <c r="D70" s="28">
        <f t="shared" si="34"/>
        <v>88210.7</v>
      </c>
      <c r="E70" s="29">
        <f t="shared" si="35"/>
        <v>573750</v>
      </c>
      <c r="F70" s="30">
        <v>30</v>
      </c>
      <c r="G70" s="13">
        <f t="shared" si="53"/>
        <v>971.90174819093022</v>
      </c>
      <c r="H70" s="12">
        <f t="shared" si="54"/>
        <v>1943.8034963818604</v>
      </c>
      <c r="I70" s="12">
        <f t="shared" si="55"/>
        <v>4211.5742421606974</v>
      </c>
      <c r="J70" s="12">
        <f t="shared" si="56"/>
        <v>50538.890905928369</v>
      </c>
      <c r="K70" s="13">
        <f t="shared" si="57"/>
        <v>880.53043298179739</v>
      </c>
      <c r="L70" s="12">
        <f t="shared" si="58"/>
        <v>1761.0608659635948</v>
      </c>
      <c r="M70" s="12">
        <f t="shared" si="59"/>
        <v>3815.6318762544552</v>
      </c>
      <c r="N70" s="12">
        <f t="shared" si="60"/>
        <v>45787.582515053466</v>
      </c>
      <c r="O70" s="13">
        <f t="shared" si="61"/>
        <v>793.82795493782692</v>
      </c>
      <c r="P70" s="12">
        <f t="shared" si="62"/>
        <v>1587.6559098756538</v>
      </c>
      <c r="Q70" s="12">
        <f t="shared" si="63"/>
        <v>3439.9211380639167</v>
      </c>
      <c r="R70" s="12">
        <f t="shared" si="64"/>
        <v>41279.053656766999</v>
      </c>
      <c r="S70" s="13">
        <f t="shared" si="37"/>
        <v>711.09618946218791</v>
      </c>
      <c r="T70" s="12">
        <f t="shared" si="38"/>
        <v>1422.1923789243758</v>
      </c>
      <c r="U70" s="12">
        <f t="shared" ref="U70:U116" si="67">IF(COUNTA(E70,5%,30)&lt;3,"-",PMT(0.417%,30*12,-E70))</f>
        <v>3081.4168210028142</v>
      </c>
      <c r="V70" s="12">
        <f t="shared" si="39"/>
        <v>36977.001852033769</v>
      </c>
      <c r="W70" s="13">
        <f t="shared" si="40"/>
        <v>631.81092150146787</v>
      </c>
      <c r="X70" s="12">
        <f t="shared" si="41"/>
        <v>1263.6218430029357</v>
      </c>
      <c r="Y70" s="12">
        <f t="shared" ref="Y70:Y116" si="68">IF(COUNTA(E70,4%,30)&lt;3,"-",PMT(0.333%,30*12,-E70))</f>
        <v>2737.8473265063608</v>
      </c>
      <c r="Z70" s="12">
        <f t="shared" si="42"/>
        <v>32854.167918076331</v>
      </c>
      <c r="AA70" s="13">
        <f t="shared" si="43"/>
        <v>558.21995619755114</v>
      </c>
      <c r="AB70" s="12">
        <f t="shared" si="44"/>
        <v>1116.4399123951023</v>
      </c>
      <c r="AC70" s="12">
        <f t="shared" ref="AC70:AC116" si="69">IF(COUNTA(E70,3%,30)&lt;3,"-",PMT(0.25%,30*12,-E70))</f>
        <v>2418.9531435227218</v>
      </c>
      <c r="AD70" s="12">
        <f t="shared" si="45"/>
        <v>29027.437722272658</v>
      </c>
      <c r="AE70" s="13">
        <f t="shared" si="46"/>
        <v>522.87995084269483</v>
      </c>
      <c r="AF70" s="12">
        <f t="shared" si="47"/>
        <v>1045.7599016853897</v>
      </c>
      <c r="AG70" s="12">
        <f t="shared" si="65"/>
        <v>2265.8131203183443</v>
      </c>
      <c r="AH70" s="12">
        <f t="shared" si="48"/>
        <v>27189.75744382013</v>
      </c>
      <c r="AI70" s="13">
        <f t="shared" si="49"/>
        <v>489.65528442487812</v>
      </c>
      <c r="AJ70" s="12">
        <f t="shared" si="50"/>
        <v>979.31056884975624</v>
      </c>
      <c r="AK70" s="12">
        <f t="shared" si="66"/>
        <v>2121.8395658411387</v>
      </c>
      <c r="AL70" s="12">
        <f t="shared" si="51"/>
        <v>25462.074790093662</v>
      </c>
    </row>
    <row r="71" spans="1:38" ht="12.75" customHeight="1" thickTop="1" thickBot="1" x14ac:dyDescent="0.3">
      <c r="A71" s="26">
        <v>625000</v>
      </c>
      <c r="B71" s="27">
        <f t="shared" si="52"/>
        <v>62500</v>
      </c>
      <c r="C71" s="27">
        <f t="shared" si="36"/>
        <v>23898.199999999997</v>
      </c>
      <c r="D71" s="28">
        <f t="shared" ref="D71:D116" si="70">B71+C71</f>
        <v>86398.2</v>
      </c>
      <c r="E71" s="29">
        <f t="shared" ref="E71:E108" si="71">A71-B71</f>
        <v>562500</v>
      </c>
      <c r="F71" s="30">
        <v>30</v>
      </c>
      <c r="G71" s="13">
        <f t="shared" si="53"/>
        <v>952.84485116757855</v>
      </c>
      <c r="H71" s="12">
        <f t="shared" si="54"/>
        <v>1905.6897023351571</v>
      </c>
      <c r="I71" s="12">
        <f t="shared" si="55"/>
        <v>4128.9943550595071</v>
      </c>
      <c r="J71" s="12">
        <f t="shared" si="56"/>
        <v>49547.932260714086</v>
      </c>
      <c r="K71" s="13">
        <f t="shared" si="57"/>
        <v>863.2651303743113</v>
      </c>
      <c r="L71" s="12">
        <f t="shared" si="58"/>
        <v>1726.5302607486226</v>
      </c>
      <c r="M71" s="12">
        <f t="shared" si="59"/>
        <v>3740.8155649553487</v>
      </c>
      <c r="N71" s="12">
        <f t="shared" si="60"/>
        <v>44889.786779464186</v>
      </c>
      <c r="O71" s="13">
        <f t="shared" si="61"/>
        <v>778.26270091943798</v>
      </c>
      <c r="P71" s="12">
        <f t="shared" si="62"/>
        <v>1556.525401838876</v>
      </c>
      <c r="Q71" s="12">
        <f t="shared" si="63"/>
        <v>3372.4717039842317</v>
      </c>
      <c r="R71" s="12">
        <f t="shared" si="64"/>
        <v>40469.660447810777</v>
      </c>
      <c r="S71" s="13">
        <f t="shared" si="37"/>
        <v>697.15312692371367</v>
      </c>
      <c r="T71" s="12">
        <f t="shared" si="38"/>
        <v>1394.3062538474273</v>
      </c>
      <c r="U71" s="12">
        <f t="shared" si="67"/>
        <v>3020.9968833360927</v>
      </c>
      <c r="V71" s="12">
        <f t="shared" si="39"/>
        <v>36251.962600033112</v>
      </c>
      <c r="W71" s="13">
        <f t="shared" si="40"/>
        <v>619.42247206026263</v>
      </c>
      <c r="X71" s="12">
        <f t="shared" si="41"/>
        <v>1238.8449441205253</v>
      </c>
      <c r="Y71" s="12">
        <f t="shared" si="68"/>
        <v>2684.1640455944716</v>
      </c>
      <c r="Z71" s="12">
        <f t="shared" si="42"/>
        <v>32209.968547133656</v>
      </c>
      <c r="AA71" s="13">
        <f t="shared" si="43"/>
        <v>547.27446686034443</v>
      </c>
      <c r="AB71" s="12">
        <f t="shared" si="44"/>
        <v>1094.5489337206889</v>
      </c>
      <c r="AC71" s="12">
        <f t="shared" si="69"/>
        <v>2371.5226897281591</v>
      </c>
      <c r="AD71" s="12">
        <f t="shared" si="45"/>
        <v>28458.272276737909</v>
      </c>
      <c r="AE71" s="13">
        <f t="shared" si="46"/>
        <v>512.62740278695571</v>
      </c>
      <c r="AF71" s="12">
        <f t="shared" si="47"/>
        <v>1025.2548055739114</v>
      </c>
      <c r="AG71" s="12">
        <f t="shared" si="65"/>
        <v>2221.3854120768083</v>
      </c>
      <c r="AH71" s="12">
        <f t="shared" si="48"/>
        <v>26656.624944921696</v>
      </c>
      <c r="AI71" s="13">
        <f t="shared" si="49"/>
        <v>480.05420041654719</v>
      </c>
      <c r="AJ71" s="12">
        <f t="shared" si="50"/>
        <v>960.10840083309438</v>
      </c>
      <c r="AK71" s="12">
        <f t="shared" si="66"/>
        <v>2080.2348684717044</v>
      </c>
      <c r="AL71" s="12">
        <f t="shared" si="51"/>
        <v>24962.818421660453</v>
      </c>
    </row>
    <row r="72" spans="1:38" ht="12.75" customHeight="1" thickTop="1" thickBot="1" x14ac:dyDescent="0.3">
      <c r="A72" s="26">
        <v>612500</v>
      </c>
      <c r="B72" s="27">
        <f t="shared" si="52"/>
        <v>61250</v>
      </c>
      <c r="C72" s="27">
        <f t="shared" si="36"/>
        <v>23335.699999999997</v>
      </c>
      <c r="D72" s="28">
        <f t="shared" si="70"/>
        <v>84585.7</v>
      </c>
      <c r="E72" s="29">
        <f t="shared" si="71"/>
        <v>551250</v>
      </c>
      <c r="F72" s="30">
        <v>30</v>
      </c>
      <c r="G72" s="13">
        <f t="shared" si="53"/>
        <v>933.787954144227</v>
      </c>
      <c r="H72" s="12">
        <f t="shared" si="54"/>
        <v>1867.575908288454</v>
      </c>
      <c r="I72" s="12">
        <f t="shared" si="55"/>
        <v>4046.4144679583169</v>
      </c>
      <c r="J72" s="12">
        <f t="shared" si="56"/>
        <v>48556.973615499803</v>
      </c>
      <c r="K72" s="13">
        <f t="shared" si="57"/>
        <v>845.99982776682486</v>
      </c>
      <c r="L72" s="12">
        <f t="shared" si="58"/>
        <v>1691.9996555336497</v>
      </c>
      <c r="M72" s="12">
        <f t="shared" si="59"/>
        <v>3665.9992536562409</v>
      </c>
      <c r="N72" s="12">
        <f t="shared" si="60"/>
        <v>43991.991043874892</v>
      </c>
      <c r="O72" s="13">
        <f t="shared" si="61"/>
        <v>762.69744690104926</v>
      </c>
      <c r="P72" s="12">
        <f t="shared" si="62"/>
        <v>1525.3948938020985</v>
      </c>
      <c r="Q72" s="12">
        <f t="shared" si="63"/>
        <v>3305.0222699045471</v>
      </c>
      <c r="R72" s="12">
        <f t="shared" si="64"/>
        <v>39660.267238854562</v>
      </c>
      <c r="S72" s="13">
        <f t="shared" si="37"/>
        <v>683.21006438523932</v>
      </c>
      <c r="T72" s="12">
        <f t="shared" si="38"/>
        <v>1366.4201287704786</v>
      </c>
      <c r="U72" s="12">
        <f t="shared" si="67"/>
        <v>2960.5769456693706</v>
      </c>
      <c r="V72" s="12">
        <f t="shared" si="39"/>
        <v>35526.923348032447</v>
      </c>
      <c r="W72" s="13">
        <f t="shared" si="40"/>
        <v>607.0340226190574</v>
      </c>
      <c r="X72" s="12">
        <f t="shared" si="41"/>
        <v>1214.0680452381148</v>
      </c>
      <c r="Y72" s="12">
        <f t="shared" si="68"/>
        <v>2630.480764682582</v>
      </c>
      <c r="Z72" s="12">
        <f t="shared" si="42"/>
        <v>31565.769176190985</v>
      </c>
      <c r="AA72" s="13">
        <f t="shared" si="43"/>
        <v>536.3289775231375</v>
      </c>
      <c r="AB72" s="12">
        <f t="shared" si="44"/>
        <v>1072.657955046275</v>
      </c>
      <c r="AC72" s="12">
        <f t="shared" si="69"/>
        <v>2324.0922359335959</v>
      </c>
      <c r="AD72" s="12">
        <f t="shared" si="45"/>
        <v>27889.106831203149</v>
      </c>
      <c r="AE72" s="13">
        <f t="shared" si="46"/>
        <v>502.37485473121654</v>
      </c>
      <c r="AF72" s="12">
        <f t="shared" si="47"/>
        <v>1004.7497094624331</v>
      </c>
      <c r="AG72" s="12">
        <f t="shared" si="65"/>
        <v>2176.9577038352718</v>
      </c>
      <c r="AH72" s="12">
        <f t="shared" si="48"/>
        <v>26123.492446023261</v>
      </c>
      <c r="AI72" s="13">
        <f t="shared" si="49"/>
        <v>470.45311640821626</v>
      </c>
      <c r="AJ72" s="12">
        <f t="shared" si="50"/>
        <v>940.90623281643252</v>
      </c>
      <c r="AK72" s="12">
        <f t="shared" si="66"/>
        <v>2038.6301711022704</v>
      </c>
      <c r="AL72" s="12">
        <f t="shared" si="51"/>
        <v>24463.562053227244</v>
      </c>
    </row>
    <row r="73" spans="1:38" ht="12.75" customHeight="1" thickTop="1" thickBot="1" x14ac:dyDescent="0.3">
      <c r="A73" s="26">
        <v>600000</v>
      </c>
      <c r="B73" s="27">
        <f t="shared" si="52"/>
        <v>60000</v>
      </c>
      <c r="C73" s="27">
        <f t="shared" si="36"/>
        <v>22773.199999999997</v>
      </c>
      <c r="D73" s="28">
        <f t="shared" si="70"/>
        <v>82773.2</v>
      </c>
      <c r="E73" s="29">
        <f t="shared" si="71"/>
        <v>540000</v>
      </c>
      <c r="F73" s="30">
        <v>30</v>
      </c>
      <c r="G73" s="13">
        <f t="shared" si="53"/>
        <v>914.73105712087533</v>
      </c>
      <c r="H73" s="12">
        <f t="shared" si="54"/>
        <v>1829.4621142417507</v>
      </c>
      <c r="I73" s="12">
        <f t="shared" si="55"/>
        <v>3963.8345808571266</v>
      </c>
      <c r="J73" s="12">
        <f t="shared" si="56"/>
        <v>47566.01497028552</v>
      </c>
      <c r="K73" s="13">
        <f t="shared" si="57"/>
        <v>828.73452515933866</v>
      </c>
      <c r="L73" s="12">
        <f t="shared" si="58"/>
        <v>1657.4690503186773</v>
      </c>
      <c r="M73" s="12">
        <f t="shared" si="59"/>
        <v>3591.1829423571344</v>
      </c>
      <c r="N73" s="12">
        <f t="shared" si="60"/>
        <v>43094.195308285613</v>
      </c>
      <c r="O73" s="13">
        <f t="shared" si="61"/>
        <v>747.13219288266066</v>
      </c>
      <c r="P73" s="12">
        <f t="shared" si="62"/>
        <v>1494.2643857653213</v>
      </c>
      <c r="Q73" s="12">
        <f t="shared" si="63"/>
        <v>3237.572835824863</v>
      </c>
      <c r="R73" s="12">
        <f t="shared" si="64"/>
        <v>38850.874029898354</v>
      </c>
      <c r="S73" s="13">
        <f t="shared" si="37"/>
        <v>669.26700184676508</v>
      </c>
      <c r="T73" s="12">
        <f t="shared" si="38"/>
        <v>1338.5340036935302</v>
      </c>
      <c r="U73" s="12">
        <f t="shared" si="67"/>
        <v>2900.1570080026486</v>
      </c>
      <c r="V73" s="12">
        <f t="shared" si="39"/>
        <v>34801.884096031783</v>
      </c>
      <c r="W73" s="13">
        <f t="shared" si="40"/>
        <v>594.64557317785216</v>
      </c>
      <c r="X73" s="12">
        <f t="shared" si="41"/>
        <v>1189.2911463557043</v>
      </c>
      <c r="Y73" s="12">
        <f t="shared" si="68"/>
        <v>2576.7974837706929</v>
      </c>
      <c r="Z73" s="12">
        <f t="shared" si="42"/>
        <v>30921.569805248313</v>
      </c>
      <c r="AA73" s="13">
        <f t="shared" si="43"/>
        <v>525.38348818593056</v>
      </c>
      <c r="AB73" s="12">
        <f t="shared" si="44"/>
        <v>1050.7669763718611</v>
      </c>
      <c r="AC73" s="12">
        <f t="shared" si="69"/>
        <v>2276.6617821390323</v>
      </c>
      <c r="AD73" s="12">
        <f t="shared" si="45"/>
        <v>27319.94138566839</v>
      </c>
      <c r="AE73" s="13">
        <f t="shared" si="46"/>
        <v>492.12230667547749</v>
      </c>
      <c r="AF73" s="12">
        <f t="shared" si="47"/>
        <v>984.24461335095498</v>
      </c>
      <c r="AG73" s="12">
        <f t="shared" si="65"/>
        <v>2132.5299955937357</v>
      </c>
      <c r="AH73" s="12">
        <f t="shared" si="48"/>
        <v>25590.359947124831</v>
      </c>
      <c r="AI73" s="13">
        <f t="shared" si="49"/>
        <v>460.85203239988539</v>
      </c>
      <c r="AJ73" s="12">
        <f t="shared" si="50"/>
        <v>921.70406479977078</v>
      </c>
      <c r="AK73" s="12">
        <f t="shared" si="66"/>
        <v>1997.0254737328364</v>
      </c>
      <c r="AL73" s="12">
        <f t="shared" si="51"/>
        <v>23964.305684794039</v>
      </c>
    </row>
    <row r="74" spans="1:38" s="15" customFormat="1" ht="11.5" thickTop="1" thickBot="1" x14ac:dyDescent="0.3">
      <c r="A74" s="26">
        <v>590000</v>
      </c>
      <c r="B74" s="27">
        <f t="shared" si="52"/>
        <v>59000</v>
      </c>
      <c r="C74" s="27">
        <f t="shared" si="36"/>
        <v>22323.199999999997</v>
      </c>
      <c r="D74" s="28">
        <f t="shared" si="70"/>
        <v>81323.199999999997</v>
      </c>
      <c r="E74" s="29">
        <f t="shared" si="71"/>
        <v>531000</v>
      </c>
      <c r="F74" s="30">
        <v>30</v>
      </c>
      <c r="G74" s="13">
        <f t="shared" si="53"/>
        <v>899.48553950219423</v>
      </c>
      <c r="H74" s="12">
        <f t="shared" si="54"/>
        <v>1798.9710790043885</v>
      </c>
      <c r="I74" s="12">
        <f t="shared" si="55"/>
        <v>3897.7706711761748</v>
      </c>
      <c r="J74" s="12">
        <f t="shared" si="56"/>
        <v>46773.248054114098</v>
      </c>
      <c r="K74" s="13">
        <f t="shared" si="57"/>
        <v>814.92228307334983</v>
      </c>
      <c r="L74" s="12">
        <f t="shared" si="58"/>
        <v>1629.8445661466997</v>
      </c>
      <c r="M74" s="12">
        <f t="shared" si="59"/>
        <v>3531.3298933178489</v>
      </c>
      <c r="N74" s="12">
        <f t="shared" si="60"/>
        <v>42375.958719814189</v>
      </c>
      <c r="O74" s="13">
        <f t="shared" si="61"/>
        <v>734.67998966794949</v>
      </c>
      <c r="P74" s="12">
        <f t="shared" si="62"/>
        <v>1469.359979335899</v>
      </c>
      <c r="Q74" s="12">
        <f t="shared" si="63"/>
        <v>3183.6132885611146</v>
      </c>
      <c r="R74" s="12">
        <f t="shared" si="64"/>
        <v>38203.359462733373</v>
      </c>
      <c r="S74" s="13">
        <f t="shared" si="37"/>
        <v>658.11255181598585</v>
      </c>
      <c r="T74" s="12">
        <f t="shared" si="38"/>
        <v>1316.2251036319717</v>
      </c>
      <c r="U74" s="12">
        <f t="shared" si="67"/>
        <v>2851.8210578692715</v>
      </c>
      <c r="V74" s="12">
        <f t="shared" si="39"/>
        <v>34221.852694431262</v>
      </c>
      <c r="W74" s="13">
        <f t="shared" si="40"/>
        <v>584.73481362488792</v>
      </c>
      <c r="X74" s="12">
        <f t="shared" si="41"/>
        <v>1169.4696272497758</v>
      </c>
      <c r="Y74" s="12">
        <f t="shared" si="68"/>
        <v>2533.8508590411811</v>
      </c>
      <c r="Z74" s="12">
        <f t="shared" si="42"/>
        <v>30406.21030849417</v>
      </c>
      <c r="AA74" s="13">
        <f t="shared" si="43"/>
        <v>516.62709671616506</v>
      </c>
      <c r="AB74" s="12">
        <f t="shared" si="44"/>
        <v>1033.2541934323301</v>
      </c>
      <c r="AC74" s="12">
        <f t="shared" si="69"/>
        <v>2238.7174191033819</v>
      </c>
      <c r="AD74" s="12">
        <f t="shared" si="45"/>
        <v>26864.609029240582</v>
      </c>
      <c r="AE74" s="13">
        <f t="shared" si="46"/>
        <v>483.92026823088611</v>
      </c>
      <c r="AF74" s="12">
        <f t="shared" si="47"/>
        <v>967.84053646177222</v>
      </c>
      <c r="AG74" s="12">
        <f t="shared" si="65"/>
        <v>2096.9878290005067</v>
      </c>
      <c r="AH74" s="12">
        <f t="shared" si="48"/>
        <v>25163.853948006079</v>
      </c>
      <c r="AI74" s="13">
        <f t="shared" si="49"/>
        <v>453.17116519322059</v>
      </c>
      <c r="AJ74" s="12">
        <f t="shared" si="50"/>
        <v>906.34233038644118</v>
      </c>
      <c r="AK74" s="12">
        <f t="shared" si="66"/>
        <v>1963.7417158372891</v>
      </c>
      <c r="AL74" s="12">
        <f t="shared" si="51"/>
        <v>23564.900590047469</v>
      </c>
    </row>
    <row r="75" spans="1:38" s="15" customFormat="1" ht="11.5" thickTop="1" thickBot="1" x14ac:dyDescent="0.3">
      <c r="A75" s="26">
        <v>580000</v>
      </c>
      <c r="B75" s="27">
        <f t="shared" si="52"/>
        <v>58000</v>
      </c>
      <c r="C75" s="27">
        <f t="shared" si="36"/>
        <v>21873.199999999997</v>
      </c>
      <c r="D75" s="28">
        <f t="shared" si="70"/>
        <v>79873.2</v>
      </c>
      <c r="E75" s="29">
        <f t="shared" si="71"/>
        <v>522000</v>
      </c>
      <c r="F75" s="30">
        <v>30</v>
      </c>
      <c r="G75" s="13">
        <f t="shared" si="53"/>
        <v>884.2400218835129</v>
      </c>
      <c r="H75" s="12">
        <f t="shared" si="54"/>
        <v>1768.4800437670258</v>
      </c>
      <c r="I75" s="12">
        <f t="shared" si="55"/>
        <v>3831.7067614952225</v>
      </c>
      <c r="J75" s="12">
        <f t="shared" si="56"/>
        <v>45980.481137942668</v>
      </c>
      <c r="K75" s="13">
        <f t="shared" si="57"/>
        <v>801.11004098736078</v>
      </c>
      <c r="L75" s="12">
        <f t="shared" si="58"/>
        <v>1602.2200819747216</v>
      </c>
      <c r="M75" s="12">
        <f t="shared" si="59"/>
        <v>3471.4768442785635</v>
      </c>
      <c r="N75" s="12">
        <f t="shared" si="60"/>
        <v>41657.722131342758</v>
      </c>
      <c r="O75" s="13">
        <f t="shared" si="61"/>
        <v>722.22778645323842</v>
      </c>
      <c r="P75" s="12">
        <f t="shared" si="62"/>
        <v>1444.4555729064768</v>
      </c>
      <c r="Q75" s="12">
        <f t="shared" si="63"/>
        <v>3129.6537412973667</v>
      </c>
      <c r="R75" s="12">
        <f t="shared" si="64"/>
        <v>37555.8448955684</v>
      </c>
      <c r="S75" s="13">
        <f t="shared" si="37"/>
        <v>646.95810178520628</v>
      </c>
      <c r="T75" s="12">
        <f t="shared" si="38"/>
        <v>1293.9162035704126</v>
      </c>
      <c r="U75" s="12">
        <f t="shared" si="67"/>
        <v>2803.485107735894</v>
      </c>
      <c r="V75" s="12">
        <f t="shared" si="39"/>
        <v>33641.821292830726</v>
      </c>
      <c r="W75" s="13">
        <f t="shared" si="40"/>
        <v>574.82405407192368</v>
      </c>
      <c r="X75" s="12">
        <f t="shared" si="41"/>
        <v>1149.6481081438474</v>
      </c>
      <c r="Y75" s="12">
        <f t="shared" si="68"/>
        <v>2490.9042343116694</v>
      </c>
      <c r="Z75" s="12">
        <f t="shared" si="42"/>
        <v>29890.850811740031</v>
      </c>
      <c r="AA75" s="13">
        <f t="shared" si="43"/>
        <v>507.87070524639955</v>
      </c>
      <c r="AB75" s="12">
        <f t="shared" si="44"/>
        <v>1015.7414104927991</v>
      </c>
      <c r="AC75" s="12">
        <f t="shared" si="69"/>
        <v>2200.7730560677314</v>
      </c>
      <c r="AD75" s="12">
        <f t="shared" si="45"/>
        <v>26409.276672812775</v>
      </c>
      <c r="AE75" s="13">
        <f t="shared" si="46"/>
        <v>475.71822978629496</v>
      </c>
      <c r="AF75" s="12">
        <f t="shared" si="47"/>
        <v>951.43645957258991</v>
      </c>
      <c r="AG75" s="12">
        <f t="shared" si="65"/>
        <v>2061.4456624072782</v>
      </c>
      <c r="AH75" s="12">
        <f t="shared" si="48"/>
        <v>24737.347948887338</v>
      </c>
      <c r="AI75" s="13">
        <f t="shared" si="49"/>
        <v>445.49029798655579</v>
      </c>
      <c r="AJ75" s="12">
        <f t="shared" si="50"/>
        <v>890.98059597311158</v>
      </c>
      <c r="AK75" s="12">
        <f t="shared" si="66"/>
        <v>1930.4579579417418</v>
      </c>
      <c r="AL75" s="12">
        <f t="shared" si="51"/>
        <v>23165.4954953009</v>
      </c>
    </row>
    <row r="76" spans="1:38" s="16" customFormat="1" ht="11.5" thickTop="1" thickBot="1" x14ac:dyDescent="0.3">
      <c r="A76" s="26">
        <v>570000</v>
      </c>
      <c r="B76" s="27">
        <f t="shared" si="52"/>
        <v>57000</v>
      </c>
      <c r="C76" s="27">
        <f t="shared" si="36"/>
        <v>21423.199999999997</v>
      </c>
      <c r="D76" s="28">
        <f t="shared" si="70"/>
        <v>78423.199999999997</v>
      </c>
      <c r="E76" s="29">
        <f t="shared" si="71"/>
        <v>513000</v>
      </c>
      <c r="F76" s="30">
        <v>30</v>
      </c>
      <c r="G76" s="13">
        <f t="shared" si="53"/>
        <v>868.99450426483168</v>
      </c>
      <c r="H76" s="12">
        <f t="shared" si="54"/>
        <v>1737.9890085296634</v>
      </c>
      <c r="I76" s="12">
        <f t="shared" si="55"/>
        <v>3765.6428518142707</v>
      </c>
      <c r="J76" s="12">
        <f t="shared" si="56"/>
        <v>45187.714221771246</v>
      </c>
      <c r="K76" s="13">
        <f t="shared" si="57"/>
        <v>787.29779890137183</v>
      </c>
      <c r="L76" s="12">
        <f t="shared" si="58"/>
        <v>1574.5955978027437</v>
      </c>
      <c r="M76" s="12">
        <f t="shared" si="59"/>
        <v>3411.623795239278</v>
      </c>
      <c r="N76" s="12">
        <f t="shared" si="60"/>
        <v>40939.485542871334</v>
      </c>
      <c r="O76" s="13">
        <f t="shared" si="61"/>
        <v>709.77558323852759</v>
      </c>
      <c r="P76" s="12">
        <f t="shared" si="62"/>
        <v>1419.5511664770552</v>
      </c>
      <c r="Q76" s="12">
        <f t="shared" si="63"/>
        <v>3075.6941940336192</v>
      </c>
      <c r="R76" s="12">
        <f t="shared" si="64"/>
        <v>36908.330328403434</v>
      </c>
      <c r="S76" s="13">
        <f t="shared" si="37"/>
        <v>635.80365175442671</v>
      </c>
      <c r="T76" s="12">
        <f t="shared" si="38"/>
        <v>1271.6073035088534</v>
      </c>
      <c r="U76" s="12">
        <f t="shared" si="67"/>
        <v>2755.149157602516</v>
      </c>
      <c r="V76" s="12">
        <f t="shared" si="39"/>
        <v>33061.78989123019</v>
      </c>
      <c r="W76" s="13">
        <f t="shared" si="40"/>
        <v>564.91329451895956</v>
      </c>
      <c r="X76" s="12">
        <f t="shared" si="41"/>
        <v>1129.8265890379191</v>
      </c>
      <c r="Y76" s="12">
        <f t="shared" si="68"/>
        <v>2447.9576095821581</v>
      </c>
      <c r="Z76" s="12">
        <f t="shared" si="42"/>
        <v>29375.491314985898</v>
      </c>
      <c r="AA76" s="13">
        <f t="shared" si="43"/>
        <v>499.11431377663405</v>
      </c>
      <c r="AB76" s="12">
        <f t="shared" si="44"/>
        <v>998.2286275532681</v>
      </c>
      <c r="AC76" s="12">
        <f t="shared" si="69"/>
        <v>2162.828693032081</v>
      </c>
      <c r="AD76" s="12">
        <f t="shared" si="45"/>
        <v>25953.944316384972</v>
      </c>
      <c r="AE76" s="13">
        <f t="shared" si="46"/>
        <v>467.51619134170357</v>
      </c>
      <c r="AF76" s="12">
        <f t="shared" si="47"/>
        <v>935.03238268340715</v>
      </c>
      <c r="AG76" s="12">
        <f t="shared" si="65"/>
        <v>2025.9034958140489</v>
      </c>
      <c r="AH76" s="12">
        <f t="shared" si="48"/>
        <v>24310.841949768586</v>
      </c>
      <c r="AI76" s="13">
        <f t="shared" si="49"/>
        <v>437.80943077989104</v>
      </c>
      <c r="AJ76" s="12">
        <f t="shared" si="50"/>
        <v>875.61886155978209</v>
      </c>
      <c r="AK76" s="12">
        <f t="shared" si="66"/>
        <v>1897.1742000461945</v>
      </c>
      <c r="AL76" s="12">
        <f t="shared" si="51"/>
        <v>22766.090400554334</v>
      </c>
    </row>
    <row r="77" spans="1:38" s="16" customFormat="1" ht="11.5" thickTop="1" thickBot="1" x14ac:dyDescent="0.3">
      <c r="A77" s="26">
        <v>560000</v>
      </c>
      <c r="B77" s="27">
        <f t="shared" si="52"/>
        <v>56000</v>
      </c>
      <c r="C77" s="27">
        <f t="shared" si="36"/>
        <v>20973.199999999997</v>
      </c>
      <c r="D77" s="28">
        <f t="shared" si="70"/>
        <v>76973.2</v>
      </c>
      <c r="E77" s="29">
        <f t="shared" si="71"/>
        <v>504000</v>
      </c>
      <c r="F77" s="30">
        <v>30</v>
      </c>
      <c r="G77" s="13">
        <f t="shared" si="53"/>
        <v>853.74898664615046</v>
      </c>
      <c r="H77" s="12">
        <f t="shared" si="54"/>
        <v>1707.4979732923009</v>
      </c>
      <c r="I77" s="12">
        <f t="shared" si="55"/>
        <v>3699.5789421333188</v>
      </c>
      <c r="J77" s="12">
        <f t="shared" si="56"/>
        <v>44394.947305599824</v>
      </c>
      <c r="K77" s="13">
        <f t="shared" si="57"/>
        <v>773.48555681538267</v>
      </c>
      <c r="L77" s="12">
        <f t="shared" si="58"/>
        <v>1546.9711136307653</v>
      </c>
      <c r="M77" s="12">
        <f t="shared" si="59"/>
        <v>3351.7707461999917</v>
      </c>
      <c r="N77" s="12">
        <f t="shared" si="60"/>
        <v>40221.248954399896</v>
      </c>
      <c r="O77" s="13">
        <f t="shared" si="61"/>
        <v>697.32338002381653</v>
      </c>
      <c r="P77" s="12">
        <f t="shared" si="62"/>
        <v>1394.6467600476331</v>
      </c>
      <c r="Q77" s="12">
        <f t="shared" si="63"/>
        <v>3021.7346467698717</v>
      </c>
      <c r="R77" s="12">
        <f t="shared" si="64"/>
        <v>36260.81576123846</v>
      </c>
      <c r="S77" s="13">
        <f t="shared" si="37"/>
        <v>624.64920172364748</v>
      </c>
      <c r="T77" s="12">
        <f t="shared" si="38"/>
        <v>1249.298403447295</v>
      </c>
      <c r="U77" s="12">
        <f t="shared" si="67"/>
        <v>2706.8132074691389</v>
      </c>
      <c r="V77" s="12">
        <f t="shared" si="39"/>
        <v>32481.758489629668</v>
      </c>
      <c r="W77" s="13">
        <f t="shared" si="40"/>
        <v>555.00253496599532</v>
      </c>
      <c r="X77" s="12">
        <f t="shared" si="41"/>
        <v>1110.0050699319906</v>
      </c>
      <c r="Y77" s="12">
        <f t="shared" si="68"/>
        <v>2405.0109848526463</v>
      </c>
      <c r="Z77" s="12">
        <f t="shared" si="42"/>
        <v>28860.131818231755</v>
      </c>
      <c r="AA77" s="13">
        <f t="shared" si="43"/>
        <v>490.3579223068686</v>
      </c>
      <c r="AB77" s="12">
        <f t="shared" si="44"/>
        <v>980.7158446137372</v>
      </c>
      <c r="AC77" s="12">
        <f t="shared" si="69"/>
        <v>2124.8843299964306</v>
      </c>
      <c r="AD77" s="12">
        <f t="shared" si="45"/>
        <v>25498.611959957168</v>
      </c>
      <c r="AE77" s="13">
        <f t="shared" si="46"/>
        <v>459.31415289711225</v>
      </c>
      <c r="AF77" s="12">
        <f t="shared" si="47"/>
        <v>918.6283057942245</v>
      </c>
      <c r="AG77" s="12">
        <f t="shared" si="65"/>
        <v>1990.3613292208199</v>
      </c>
      <c r="AH77" s="12">
        <f t="shared" si="48"/>
        <v>23884.335950649838</v>
      </c>
      <c r="AI77" s="13">
        <f t="shared" si="49"/>
        <v>430.1285635732263</v>
      </c>
      <c r="AJ77" s="12">
        <f t="shared" si="50"/>
        <v>860.2571271464526</v>
      </c>
      <c r="AK77" s="12">
        <f t="shared" si="66"/>
        <v>1863.8904421506472</v>
      </c>
      <c r="AL77" s="12">
        <f t="shared" si="51"/>
        <v>22366.685305807769</v>
      </c>
    </row>
    <row r="78" spans="1:38" s="16" customFormat="1" ht="11.5" thickTop="1" thickBot="1" x14ac:dyDescent="0.3">
      <c r="A78" s="26">
        <v>550000</v>
      </c>
      <c r="B78" s="27">
        <f t="shared" si="52"/>
        <v>55000</v>
      </c>
      <c r="C78" s="27">
        <f t="shared" si="36"/>
        <v>20523.199999999997</v>
      </c>
      <c r="D78" s="28">
        <f t="shared" si="70"/>
        <v>75523.199999999997</v>
      </c>
      <c r="E78" s="29">
        <f t="shared" si="71"/>
        <v>495000</v>
      </c>
      <c r="F78" s="30">
        <v>30</v>
      </c>
      <c r="G78" s="13">
        <f t="shared" si="53"/>
        <v>838.50346902746912</v>
      </c>
      <c r="H78" s="12">
        <f t="shared" si="54"/>
        <v>1677.0069380549382</v>
      </c>
      <c r="I78" s="12">
        <f t="shared" si="55"/>
        <v>3633.5150324523665</v>
      </c>
      <c r="J78" s="12">
        <f t="shared" si="56"/>
        <v>43602.180389428395</v>
      </c>
      <c r="K78" s="13">
        <f t="shared" si="57"/>
        <v>759.67331472939372</v>
      </c>
      <c r="L78" s="12">
        <f t="shared" si="58"/>
        <v>1519.3466294587874</v>
      </c>
      <c r="M78" s="12">
        <f t="shared" si="59"/>
        <v>3291.9176971607062</v>
      </c>
      <c r="N78" s="12">
        <f t="shared" si="60"/>
        <v>39503.012365928473</v>
      </c>
      <c r="O78" s="13">
        <f t="shared" si="61"/>
        <v>684.87117680910546</v>
      </c>
      <c r="P78" s="12">
        <f t="shared" si="62"/>
        <v>1369.7423536182109</v>
      </c>
      <c r="Q78" s="12">
        <f t="shared" si="63"/>
        <v>2967.7750995061238</v>
      </c>
      <c r="R78" s="12">
        <f t="shared" si="64"/>
        <v>35613.301194073487</v>
      </c>
      <c r="S78" s="13">
        <f t="shared" si="37"/>
        <v>613.49475169286802</v>
      </c>
      <c r="T78" s="12">
        <f t="shared" si="38"/>
        <v>1226.989503385736</v>
      </c>
      <c r="U78" s="12">
        <f t="shared" si="67"/>
        <v>2658.4772573357614</v>
      </c>
      <c r="V78" s="12">
        <f t="shared" si="39"/>
        <v>31901.727088029136</v>
      </c>
      <c r="W78" s="13">
        <f t="shared" si="40"/>
        <v>545.0917754130312</v>
      </c>
      <c r="X78" s="12">
        <f t="shared" si="41"/>
        <v>1090.1835508260624</v>
      </c>
      <c r="Y78" s="12">
        <f t="shared" si="68"/>
        <v>2362.064360123135</v>
      </c>
      <c r="Z78" s="12">
        <f t="shared" si="42"/>
        <v>28344.772321477623</v>
      </c>
      <c r="AA78" s="13">
        <f t="shared" si="43"/>
        <v>481.6015308371031</v>
      </c>
      <c r="AB78" s="12">
        <f t="shared" si="44"/>
        <v>963.2030616742062</v>
      </c>
      <c r="AC78" s="12">
        <f t="shared" si="69"/>
        <v>2086.9399669607801</v>
      </c>
      <c r="AD78" s="12">
        <f t="shared" si="45"/>
        <v>25043.279603529361</v>
      </c>
      <c r="AE78" s="13">
        <f t="shared" si="46"/>
        <v>451.11211445252104</v>
      </c>
      <c r="AF78" s="12">
        <f t="shared" si="47"/>
        <v>902.22422890504208</v>
      </c>
      <c r="AG78" s="12">
        <f t="shared" si="65"/>
        <v>1954.8191626275911</v>
      </c>
      <c r="AH78" s="12">
        <f t="shared" si="48"/>
        <v>23457.829951531094</v>
      </c>
      <c r="AI78" s="13">
        <f t="shared" si="49"/>
        <v>422.4476963665615</v>
      </c>
      <c r="AJ78" s="12">
        <f t="shared" si="50"/>
        <v>844.895392733123</v>
      </c>
      <c r="AK78" s="12">
        <f t="shared" si="66"/>
        <v>1830.6066842550999</v>
      </c>
      <c r="AL78" s="12">
        <f t="shared" si="51"/>
        <v>21967.280211061199</v>
      </c>
    </row>
    <row r="79" spans="1:38" s="16" customFormat="1" ht="11.5" thickTop="1" thickBot="1" x14ac:dyDescent="0.3">
      <c r="A79" s="26">
        <v>540000</v>
      </c>
      <c r="B79" s="27">
        <f t="shared" si="52"/>
        <v>54000</v>
      </c>
      <c r="C79" s="27">
        <f t="shared" si="36"/>
        <v>20073.199999999997</v>
      </c>
      <c r="D79" s="28">
        <f t="shared" si="70"/>
        <v>74073.2</v>
      </c>
      <c r="E79" s="29">
        <f t="shared" si="71"/>
        <v>486000</v>
      </c>
      <c r="F79" s="30">
        <v>30</v>
      </c>
      <c r="G79" s="13">
        <f t="shared" si="53"/>
        <v>823.25795140878779</v>
      </c>
      <c r="H79" s="12">
        <f t="shared" si="54"/>
        <v>1646.5159028175756</v>
      </c>
      <c r="I79" s="12">
        <f t="shared" si="55"/>
        <v>3567.4511227714138</v>
      </c>
      <c r="J79" s="12">
        <f t="shared" si="56"/>
        <v>42809.413473256966</v>
      </c>
      <c r="K79" s="13">
        <f t="shared" si="57"/>
        <v>745.86107264340478</v>
      </c>
      <c r="L79" s="12">
        <f t="shared" si="58"/>
        <v>1491.7221452868096</v>
      </c>
      <c r="M79" s="12">
        <f t="shared" si="59"/>
        <v>3232.0646481214208</v>
      </c>
      <c r="N79" s="12">
        <f t="shared" si="60"/>
        <v>38784.775777457049</v>
      </c>
      <c r="O79" s="13">
        <f t="shared" si="61"/>
        <v>672.41897359439452</v>
      </c>
      <c r="P79" s="12">
        <f t="shared" si="62"/>
        <v>1344.837947188789</v>
      </c>
      <c r="Q79" s="12">
        <f t="shared" si="63"/>
        <v>2913.8155522423763</v>
      </c>
      <c r="R79" s="12">
        <f t="shared" si="64"/>
        <v>34965.786626908513</v>
      </c>
      <c r="S79" s="13">
        <f t="shared" si="37"/>
        <v>602.34030166208856</v>
      </c>
      <c r="T79" s="12">
        <f t="shared" si="38"/>
        <v>1204.6806033241771</v>
      </c>
      <c r="U79" s="12">
        <f t="shared" si="67"/>
        <v>2610.1413072023838</v>
      </c>
      <c r="V79" s="12">
        <f t="shared" si="39"/>
        <v>31321.695686428604</v>
      </c>
      <c r="W79" s="13">
        <f t="shared" si="40"/>
        <v>535.18101586006696</v>
      </c>
      <c r="X79" s="12">
        <f t="shared" si="41"/>
        <v>1070.3620317201339</v>
      </c>
      <c r="Y79" s="12">
        <f t="shared" si="68"/>
        <v>2319.1177353936237</v>
      </c>
      <c r="Z79" s="12">
        <f t="shared" si="42"/>
        <v>27829.412824723484</v>
      </c>
      <c r="AA79" s="13">
        <f t="shared" si="43"/>
        <v>472.84513936733754</v>
      </c>
      <c r="AB79" s="12">
        <f t="shared" si="44"/>
        <v>945.69027873467508</v>
      </c>
      <c r="AC79" s="12">
        <f t="shared" si="69"/>
        <v>2048.9956039251292</v>
      </c>
      <c r="AD79" s="12">
        <f t="shared" si="45"/>
        <v>24587.947247101551</v>
      </c>
      <c r="AE79" s="13">
        <f t="shared" si="46"/>
        <v>442.91007600792972</v>
      </c>
      <c r="AF79" s="12">
        <f t="shared" si="47"/>
        <v>885.82015201585943</v>
      </c>
      <c r="AG79" s="12">
        <f t="shared" si="65"/>
        <v>1919.2769960343621</v>
      </c>
      <c r="AH79" s="12">
        <f t="shared" si="48"/>
        <v>23031.323952412346</v>
      </c>
      <c r="AI79" s="13">
        <f t="shared" si="49"/>
        <v>414.76682915989682</v>
      </c>
      <c r="AJ79" s="12">
        <f t="shared" si="50"/>
        <v>829.53365831979363</v>
      </c>
      <c r="AK79" s="12">
        <f t="shared" si="66"/>
        <v>1797.3229263595529</v>
      </c>
      <c r="AL79" s="12">
        <f t="shared" si="51"/>
        <v>21567.875116314633</v>
      </c>
    </row>
    <row r="80" spans="1:38" s="16" customFormat="1" ht="11.5" thickTop="1" thickBot="1" x14ac:dyDescent="0.3">
      <c r="A80" s="26">
        <v>530000</v>
      </c>
      <c r="B80" s="27">
        <f t="shared" si="52"/>
        <v>53000</v>
      </c>
      <c r="C80" s="27">
        <f t="shared" si="36"/>
        <v>19623.199999999997</v>
      </c>
      <c r="D80" s="28">
        <f t="shared" si="70"/>
        <v>72623.199999999997</v>
      </c>
      <c r="E80" s="29">
        <f t="shared" si="71"/>
        <v>477000</v>
      </c>
      <c r="F80" s="30">
        <v>30</v>
      </c>
      <c r="G80" s="13">
        <f t="shared" si="53"/>
        <v>808.01243379010657</v>
      </c>
      <c r="H80" s="12">
        <f t="shared" si="54"/>
        <v>1616.0248675802131</v>
      </c>
      <c r="I80" s="12">
        <f t="shared" si="55"/>
        <v>3501.387213090462</v>
      </c>
      <c r="J80" s="12">
        <f t="shared" si="56"/>
        <v>42016.646557085543</v>
      </c>
      <c r="K80" s="13">
        <f t="shared" si="57"/>
        <v>732.04883055741584</v>
      </c>
      <c r="L80" s="12">
        <f t="shared" si="58"/>
        <v>1464.0976611148317</v>
      </c>
      <c r="M80" s="12">
        <f t="shared" si="59"/>
        <v>3172.2115990821353</v>
      </c>
      <c r="N80" s="12">
        <f t="shared" si="60"/>
        <v>38066.539188985626</v>
      </c>
      <c r="O80" s="13">
        <f t="shared" si="61"/>
        <v>659.96677037968345</v>
      </c>
      <c r="P80" s="12">
        <f t="shared" si="62"/>
        <v>1319.9335407593669</v>
      </c>
      <c r="Q80" s="12">
        <f t="shared" si="63"/>
        <v>2859.8560049786283</v>
      </c>
      <c r="R80" s="12">
        <f t="shared" si="64"/>
        <v>34318.27205974354</v>
      </c>
      <c r="S80" s="13">
        <f t="shared" si="37"/>
        <v>591.18585163130911</v>
      </c>
      <c r="T80" s="12">
        <f t="shared" si="38"/>
        <v>1182.3717032626182</v>
      </c>
      <c r="U80" s="12">
        <f t="shared" si="67"/>
        <v>2561.8053570690063</v>
      </c>
      <c r="V80" s="12">
        <f t="shared" si="39"/>
        <v>30741.664284828075</v>
      </c>
      <c r="W80" s="13">
        <f t="shared" si="40"/>
        <v>525.27025630710273</v>
      </c>
      <c r="X80" s="12">
        <f t="shared" si="41"/>
        <v>1050.5405126142055</v>
      </c>
      <c r="Y80" s="12">
        <f t="shared" si="68"/>
        <v>2276.1711106641119</v>
      </c>
      <c r="Z80" s="12">
        <f t="shared" si="42"/>
        <v>27314.053327969341</v>
      </c>
      <c r="AA80" s="13">
        <f t="shared" si="43"/>
        <v>464.08874789757198</v>
      </c>
      <c r="AB80" s="12">
        <f t="shared" si="44"/>
        <v>928.17749579514395</v>
      </c>
      <c r="AC80" s="12">
        <f t="shared" si="69"/>
        <v>2011.0512408894788</v>
      </c>
      <c r="AD80" s="12">
        <f t="shared" si="45"/>
        <v>24132.614890673744</v>
      </c>
      <c r="AE80" s="13">
        <f t="shared" si="46"/>
        <v>434.70803756333839</v>
      </c>
      <c r="AF80" s="12">
        <f t="shared" si="47"/>
        <v>869.41607512667679</v>
      </c>
      <c r="AG80" s="12">
        <f t="shared" si="65"/>
        <v>1883.7348294411331</v>
      </c>
      <c r="AH80" s="12">
        <f t="shared" si="48"/>
        <v>22604.817953293597</v>
      </c>
      <c r="AI80" s="13">
        <f t="shared" si="49"/>
        <v>407.08596195323207</v>
      </c>
      <c r="AJ80" s="12">
        <f t="shared" si="50"/>
        <v>814.17192390646414</v>
      </c>
      <c r="AK80" s="12">
        <f t="shared" si="66"/>
        <v>1764.0391684640056</v>
      </c>
      <c r="AL80" s="12">
        <f t="shared" si="51"/>
        <v>21168.470021568068</v>
      </c>
    </row>
    <row r="81" spans="1:38" s="16" customFormat="1" ht="11.5" thickTop="1" thickBot="1" x14ac:dyDescent="0.3">
      <c r="A81" s="26">
        <v>520000</v>
      </c>
      <c r="B81" s="27">
        <f t="shared" si="52"/>
        <v>52000</v>
      </c>
      <c r="C81" s="27">
        <f t="shared" si="36"/>
        <v>19173.199999999997</v>
      </c>
      <c r="D81" s="28">
        <f t="shared" si="70"/>
        <v>71173.2</v>
      </c>
      <c r="E81" s="29">
        <f t="shared" si="71"/>
        <v>468000</v>
      </c>
      <c r="F81" s="30">
        <v>30</v>
      </c>
      <c r="G81" s="13">
        <f t="shared" si="53"/>
        <v>792.76691617142524</v>
      </c>
      <c r="H81" s="12">
        <f t="shared" si="54"/>
        <v>1585.5338323428505</v>
      </c>
      <c r="I81" s="12">
        <f t="shared" si="55"/>
        <v>3435.3233034095097</v>
      </c>
      <c r="J81" s="12">
        <f t="shared" si="56"/>
        <v>41223.879640914114</v>
      </c>
      <c r="K81" s="13">
        <f t="shared" si="57"/>
        <v>718.23658847142701</v>
      </c>
      <c r="L81" s="12">
        <f t="shared" si="58"/>
        <v>1436.473176942854</v>
      </c>
      <c r="M81" s="12">
        <f t="shared" si="59"/>
        <v>3112.3585500428499</v>
      </c>
      <c r="N81" s="12">
        <f t="shared" si="60"/>
        <v>37348.302600514202</v>
      </c>
      <c r="O81" s="13">
        <f t="shared" si="61"/>
        <v>647.51456716497262</v>
      </c>
      <c r="P81" s="12">
        <f t="shared" si="62"/>
        <v>1295.0291343299452</v>
      </c>
      <c r="Q81" s="12">
        <f t="shared" si="63"/>
        <v>2805.8964577148809</v>
      </c>
      <c r="R81" s="12">
        <f t="shared" si="64"/>
        <v>33670.757492578574</v>
      </c>
      <c r="S81" s="13">
        <f t="shared" si="37"/>
        <v>580.03140160052976</v>
      </c>
      <c r="T81" s="12">
        <f t="shared" si="38"/>
        <v>1160.0628032010595</v>
      </c>
      <c r="U81" s="12">
        <f t="shared" si="67"/>
        <v>2513.4694069356292</v>
      </c>
      <c r="V81" s="12">
        <f t="shared" si="39"/>
        <v>30161.632883227547</v>
      </c>
      <c r="W81" s="13">
        <f t="shared" si="40"/>
        <v>515.3594967541386</v>
      </c>
      <c r="X81" s="12">
        <f t="shared" si="41"/>
        <v>1030.7189935082772</v>
      </c>
      <c r="Y81" s="12">
        <f t="shared" si="68"/>
        <v>2233.2244859346006</v>
      </c>
      <c r="Z81" s="12">
        <f t="shared" si="42"/>
        <v>26798.693831215209</v>
      </c>
      <c r="AA81" s="13">
        <f t="shared" si="43"/>
        <v>455.33235642780653</v>
      </c>
      <c r="AB81" s="12">
        <f t="shared" si="44"/>
        <v>910.66471285561306</v>
      </c>
      <c r="AC81" s="12">
        <f t="shared" si="69"/>
        <v>1973.1068778538283</v>
      </c>
      <c r="AD81" s="12">
        <f t="shared" si="45"/>
        <v>23677.28253424594</v>
      </c>
      <c r="AE81" s="13">
        <f t="shared" si="46"/>
        <v>426.50599911874718</v>
      </c>
      <c r="AF81" s="12">
        <f t="shared" si="47"/>
        <v>853.01199823749437</v>
      </c>
      <c r="AG81" s="12">
        <f t="shared" si="65"/>
        <v>1848.1926628479043</v>
      </c>
      <c r="AH81" s="12">
        <f t="shared" si="48"/>
        <v>22178.311954174853</v>
      </c>
      <c r="AI81" s="13">
        <f t="shared" si="49"/>
        <v>399.40509474656727</v>
      </c>
      <c r="AJ81" s="12">
        <f t="shared" si="50"/>
        <v>798.81018949313454</v>
      </c>
      <c r="AK81" s="12">
        <f t="shared" si="66"/>
        <v>1730.755410568458</v>
      </c>
      <c r="AL81" s="12">
        <f t="shared" si="51"/>
        <v>20769.064926821498</v>
      </c>
    </row>
    <row r="82" spans="1:38" s="16" customFormat="1" ht="11.5" thickTop="1" thickBot="1" x14ac:dyDescent="0.3">
      <c r="A82" s="26">
        <v>510000</v>
      </c>
      <c r="B82" s="27">
        <f t="shared" si="52"/>
        <v>51000</v>
      </c>
      <c r="C82" s="27">
        <f t="shared" si="36"/>
        <v>18723.199999999997</v>
      </c>
      <c r="D82" s="28">
        <f t="shared" si="70"/>
        <v>69723.199999999997</v>
      </c>
      <c r="E82" s="29">
        <f t="shared" si="71"/>
        <v>459000</v>
      </c>
      <c r="F82" s="30">
        <v>30</v>
      </c>
      <c r="G82" s="13">
        <f t="shared" si="53"/>
        <v>777.52139855274413</v>
      </c>
      <c r="H82" s="12">
        <f t="shared" si="54"/>
        <v>1555.0427971054883</v>
      </c>
      <c r="I82" s="12">
        <f t="shared" si="55"/>
        <v>3369.2593937285578</v>
      </c>
      <c r="J82" s="12">
        <f t="shared" si="56"/>
        <v>40431.112724742692</v>
      </c>
      <c r="K82" s="13">
        <f t="shared" si="57"/>
        <v>704.42434638543773</v>
      </c>
      <c r="L82" s="12">
        <f t="shared" si="58"/>
        <v>1408.8486927708755</v>
      </c>
      <c r="M82" s="12">
        <f t="shared" si="59"/>
        <v>3052.5055010035639</v>
      </c>
      <c r="N82" s="12">
        <f t="shared" si="60"/>
        <v>36630.066012042764</v>
      </c>
      <c r="O82" s="13">
        <f t="shared" si="61"/>
        <v>635.06236395026156</v>
      </c>
      <c r="P82" s="12">
        <f t="shared" si="62"/>
        <v>1270.1247279005231</v>
      </c>
      <c r="Q82" s="12">
        <f t="shared" si="63"/>
        <v>2751.9369104511334</v>
      </c>
      <c r="R82" s="12">
        <f t="shared" si="64"/>
        <v>33023.2429254136</v>
      </c>
      <c r="S82" s="13">
        <f t="shared" si="37"/>
        <v>568.8769515697503</v>
      </c>
      <c r="T82" s="12">
        <f t="shared" si="38"/>
        <v>1137.7539031395006</v>
      </c>
      <c r="U82" s="12">
        <f t="shared" si="67"/>
        <v>2465.1334568022512</v>
      </c>
      <c r="V82" s="12">
        <f t="shared" si="39"/>
        <v>29581.601481627014</v>
      </c>
      <c r="W82" s="13">
        <f t="shared" si="40"/>
        <v>505.44873720117437</v>
      </c>
      <c r="X82" s="12">
        <f t="shared" si="41"/>
        <v>1010.8974744023487</v>
      </c>
      <c r="Y82" s="12">
        <f t="shared" si="68"/>
        <v>2190.2778612050888</v>
      </c>
      <c r="Z82" s="12">
        <f t="shared" si="42"/>
        <v>26283.334334461066</v>
      </c>
      <c r="AA82" s="13">
        <f t="shared" si="43"/>
        <v>446.57596495804103</v>
      </c>
      <c r="AB82" s="12">
        <f t="shared" si="44"/>
        <v>893.15192991608205</v>
      </c>
      <c r="AC82" s="12">
        <f t="shared" si="69"/>
        <v>1935.1625148181777</v>
      </c>
      <c r="AD82" s="12">
        <f t="shared" si="45"/>
        <v>23221.950177818133</v>
      </c>
      <c r="AE82" s="13">
        <f t="shared" si="46"/>
        <v>418.30396067415586</v>
      </c>
      <c r="AF82" s="12">
        <f t="shared" si="47"/>
        <v>836.60792134831172</v>
      </c>
      <c r="AG82" s="12">
        <f t="shared" si="65"/>
        <v>1812.6504962546753</v>
      </c>
      <c r="AH82" s="12">
        <f t="shared" si="48"/>
        <v>21751.805955056105</v>
      </c>
      <c r="AI82" s="13">
        <f t="shared" si="49"/>
        <v>391.72422753990247</v>
      </c>
      <c r="AJ82" s="12">
        <f t="shared" si="50"/>
        <v>783.44845507980494</v>
      </c>
      <c r="AK82" s="12">
        <f t="shared" si="66"/>
        <v>1697.4716526729107</v>
      </c>
      <c r="AL82" s="12">
        <f t="shared" si="51"/>
        <v>20369.659832074929</v>
      </c>
    </row>
    <row r="83" spans="1:38" s="15" customFormat="1" ht="11.5" thickTop="1" thickBot="1" x14ac:dyDescent="0.3">
      <c r="A83" s="26">
        <v>500000</v>
      </c>
      <c r="B83" s="27">
        <f t="shared" si="52"/>
        <v>50000</v>
      </c>
      <c r="C83" s="27">
        <f t="shared" si="36"/>
        <v>18273.199999999997</v>
      </c>
      <c r="D83" s="28">
        <f t="shared" si="70"/>
        <v>68273.2</v>
      </c>
      <c r="E83" s="29">
        <f t="shared" si="71"/>
        <v>450000</v>
      </c>
      <c r="F83" s="30">
        <v>30</v>
      </c>
      <c r="G83" s="13">
        <f t="shared" si="53"/>
        <v>762.27588093406291</v>
      </c>
      <c r="H83" s="12">
        <f t="shared" si="54"/>
        <v>1524.5517618681258</v>
      </c>
      <c r="I83" s="12">
        <f t="shared" si="55"/>
        <v>3303.195484047606</v>
      </c>
      <c r="J83" s="12">
        <f t="shared" si="56"/>
        <v>39638.34580857127</v>
      </c>
      <c r="K83" s="13">
        <f t="shared" si="57"/>
        <v>690.6121042994489</v>
      </c>
      <c r="L83" s="12">
        <f t="shared" si="58"/>
        <v>1381.2242085988978</v>
      </c>
      <c r="M83" s="12">
        <f t="shared" si="59"/>
        <v>2992.6524519642785</v>
      </c>
      <c r="N83" s="12">
        <f t="shared" si="60"/>
        <v>35911.82942357134</v>
      </c>
      <c r="O83" s="13">
        <f t="shared" si="61"/>
        <v>622.61016073555049</v>
      </c>
      <c r="P83" s="12">
        <f t="shared" si="62"/>
        <v>1245.220321471101</v>
      </c>
      <c r="Q83" s="12">
        <f t="shared" si="63"/>
        <v>2697.9773631873854</v>
      </c>
      <c r="R83" s="12">
        <f t="shared" si="64"/>
        <v>32375.728358248627</v>
      </c>
      <c r="S83" s="13">
        <f t="shared" si="37"/>
        <v>557.72250153897096</v>
      </c>
      <c r="T83" s="12">
        <f t="shared" si="38"/>
        <v>1115.4450030779419</v>
      </c>
      <c r="U83" s="12">
        <f t="shared" si="67"/>
        <v>2416.7975066688741</v>
      </c>
      <c r="V83" s="12">
        <f t="shared" si="39"/>
        <v>29001.570080026489</v>
      </c>
      <c r="W83" s="13">
        <f t="shared" si="40"/>
        <v>495.53797764821013</v>
      </c>
      <c r="X83" s="12">
        <f t="shared" si="41"/>
        <v>991.07595529642026</v>
      </c>
      <c r="Y83" s="12">
        <f t="shared" si="68"/>
        <v>2147.331236475577</v>
      </c>
      <c r="Z83" s="12">
        <f t="shared" si="42"/>
        <v>25767.974837706926</v>
      </c>
      <c r="AA83" s="13">
        <f t="shared" si="43"/>
        <v>437.81957348827552</v>
      </c>
      <c r="AB83" s="12">
        <f t="shared" si="44"/>
        <v>875.63914697655105</v>
      </c>
      <c r="AC83" s="12">
        <f t="shared" si="69"/>
        <v>1897.2181517825272</v>
      </c>
      <c r="AD83" s="12">
        <f t="shared" si="45"/>
        <v>22766.617821390326</v>
      </c>
      <c r="AE83" s="13">
        <f t="shared" si="46"/>
        <v>410.10192222956454</v>
      </c>
      <c r="AF83" s="12">
        <f t="shared" si="47"/>
        <v>820.20384445912907</v>
      </c>
      <c r="AG83" s="12">
        <f t="shared" si="65"/>
        <v>1777.1083296614465</v>
      </c>
      <c r="AH83" s="12">
        <f t="shared" si="48"/>
        <v>21325.299955937357</v>
      </c>
      <c r="AI83" s="13">
        <f t="shared" si="49"/>
        <v>384.04336033323767</v>
      </c>
      <c r="AJ83" s="12">
        <f t="shared" si="50"/>
        <v>768.08672066647534</v>
      </c>
      <c r="AK83" s="12">
        <f t="shared" si="66"/>
        <v>1664.1878947773635</v>
      </c>
      <c r="AL83" s="12">
        <f t="shared" si="51"/>
        <v>19970.25473732836</v>
      </c>
    </row>
    <row r="84" spans="1:38" ht="12.75" customHeight="1" thickTop="1" thickBot="1" x14ac:dyDescent="0.3">
      <c r="A84" s="26">
        <v>487500</v>
      </c>
      <c r="B84" s="27">
        <f t="shared" si="52"/>
        <v>48750</v>
      </c>
      <c r="C84" s="27">
        <f t="shared" si="36"/>
        <v>17710.699999999997</v>
      </c>
      <c r="D84" s="28">
        <f t="shared" si="70"/>
        <v>66460.7</v>
      </c>
      <c r="E84" s="29">
        <f t="shared" si="71"/>
        <v>438750</v>
      </c>
      <c r="F84" s="30">
        <v>30</v>
      </c>
      <c r="G84" s="13">
        <f t="shared" si="53"/>
        <v>743.21898391071124</v>
      </c>
      <c r="H84" s="12">
        <f t="shared" si="54"/>
        <v>1486.4379678214225</v>
      </c>
      <c r="I84" s="12">
        <f t="shared" si="55"/>
        <v>3220.6155969464157</v>
      </c>
      <c r="J84" s="12">
        <f t="shared" si="56"/>
        <v>38647.387163356987</v>
      </c>
      <c r="K84" s="13">
        <f t="shared" si="57"/>
        <v>673.3468016919627</v>
      </c>
      <c r="L84" s="12">
        <f t="shared" si="58"/>
        <v>1346.6936033839254</v>
      </c>
      <c r="M84" s="12">
        <f t="shared" si="59"/>
        <v>2917.8361406651716</v>
      </c>
      <c r="N84" s="12">
        <f t="shared" si="60"/>
        <v>35014.033687982061</v>
      </c>
      <c r="O84" s="13">
        <f t="shared" si="61"/>
        <v>607.04490671716167</v>
      </c>
      <c r="P84" s="12">
        <f t="shared" si="62"/>
        <v>1214.0898134343233</v>
      </c>
      <c r="Q84" s="12">
        <f t="shared" si="63"/>
        <v>2630.5279291077004</v>
      </c>
      <c r="R84" s="12">
        <f t="shared" si="64"/>
        <v>31566.335149292405</v>
      </c>
      <c r="S84" s="13">
        <f t="shared" si="37"/>
        <v>543.77943900049661</v>
      </c>
      <c r="T84" s="12">
        <f t="shared" si="38"/>
        <v>1087.5588780009932</v>
      </c>
      <c r="U84" s="12">
        <f t="shared" si="67"/>
        <v>2356.3775690021521</v>
      </c>
      <c r="V84" s="12">
        <f t="shared" si="39"/>
        <v>28276.530828025825</v>
      </c>
      <c r="W84" s="13">
        <f t="shared" si="40"/>
        <v>483.14952820700489</v>
      </c>
      <c r="X84" s="12">
        <f t="shared" si="41"/>
        <v>966.29905641400978</v>
      </c>
      <c r="Y84" s="12">
        <f t="shared" si="68"/>
        <v>2093.6479555636879</v>
      </c>
      <c r="Z84" s="12">
        <f t="shared" si="42"/>
        <v>25123.775466764255</v>
      </c>
      <c r="AA84" s="13">
        <f t="shared" si="43"/>
        <v>426.87408415106859</v>
      </c>
      <c r="AB84" s="12">
        <f t="shared" si="44"/>
        <v>853.74816830213717</v>
      </c>
      <c r="AC84" s="12">
        <f t="shared" si="69"/>
        <v>1849.7876979879638</v>
      </c>
      <c r="AD84" s="12">
        <f t="shared" si="45"/>
        <v>22197.452375855566</v>
      </c>
      <c r="AE84" s="13">
        <f t="shared" si="46"/>
        <v>399.84937417382542</v>
      </c>
      <c r="AF84" s="12">
        <f t="shared" si="47"/>
        <v>799.69874834765085</v>
      </c>
      <c r="AG84" s="12">
        <f t="shared" si="65"/>
        <v>1732.6806214199103</v>
      </c>
      <c r="AH84" s="12">
        <f t="shared" si="48"/>
        <v>20792.167457038922</v>
      </c>
      <c r="AI84" s="13">
        <f t="shared" si="49"/>
        <v>374.4422763249068</v>
      </c>
      <c r="AJ84" s="12">
        <f t="shared" si="50"/>
        <v>748.8845526498136</v>
      </c>
      <c r="AK84" s="12">
        <f t="shared" si="66"/>
        <v>1622.5831974079294</v>
      </c>
      <c r="AL84" s="12">
        <f t="shared" si="51"/>
        <v>19470.998368895154</v>
      </c>
    </row>
    <row r="85" spans="1:38" ht="12.75" customHeight="1" thickTop="1" thickBot="1" x14ac:dyDescent="0.3">
      <c r="A85" s="26">
        <v>475000</v>
      </c>
      <c r="B85" s="27">
        <f t="shared" si="52"/>
        <v>47500</v>
      </c>
      <c r="C85" s="27">
        <f t="shared" si="36"/>
        <v>17148.199999999997</v>
      </c>
      <c r="D85" s="28">
        <f t="shared" si="70"/>
        <v>64648.2</v>
      </c>
      <c r="E85" s="29">
        <f t="shared" si="71"/>
        <v>427500</v>
      </c>
      <c r="F85" s="30">
        <v>30</v>
      </c>
      <c r="G85" s="13">
        <f t="shared" si="53"/>
        <v>724.16208688735969</v>
      </c>
      <c r="H85" s="12">
        <f t="shared" si="54"/>
        <v>1448.3241737747194</v>
      </c>
      <c r="I85" s="12">
        <f t="shared" si="55"/>
        <v>3138.0357098452255</v>
      </c>
      <c r="J85" s="12">
        <f t="shared" si="56"/>
        <v>37656.428518142704</v>
      </c>
      <c r="K85" s="13">
        <f t="shared" si="57"/>
        <v>656.08149908447638</v>
      </c>
      <c r="L85" s="12">
        <f t="shared" si="58"/>
        <v>1312.1629981689528</v>
      </c>
      <c r="M85" s="12">
        <f t="shared" si="59"/>
        <v>2843.0198293660646</v>
      </c>
      <c r="N85" s="12">
        <f t="shared" si="60"/>
        <v>34116.237952392774</v>
      </c>
      <c r="O85" s="13">
        <f t="shared" si="61"/>
        <v>591.47965269877307</v>
      </c>
      <c r="P85" s="12">
        <f t="shared" si="62"/>
        <v>1182.9593053975461</v>
      </c>
      <c r="Q85" s="12">
        <f t="shared" si="63"/>
        <v>2563.0784950280163</v>
      </c>
      <c r="R85" s="12">
        <f t="shared" si="64"/>
        <v>30756.941940336201</v>
      </c>
      <c r="S85" s="13">
        <f t="shared" si="37"/>
        <v>529.83637646202249</v>
      </c>
      <c r="T85" s="12">
        <f t="shared" si="38"/>
        <v>1059.672752924045</v>
      </c>
      <c r="U85" s="12">
        <f t="shared" si="67"/>
        <v>2295.9576313354305</v>
      </c>
      <c r="V85" s="12">
        <f t="shared" si="39"/>
        <v>27551.491576025168</v>
      </c>
      <c r="W85" s="13">
        <f t="shared" si="40"/>
        <v>470.7610787657996</v>
      </c>
      <c r="X85" s="12">
        <f t="shared" si="41"/>
        <v>941.52215753159919</v>
      </c>
      <c r="Y85" s="12">
        <f t="shared" si="68"/>
        <v>2039.9646746517983</v>
      </c>
      <c r="Z85" s="12">
        <f t="shared" si="42"/>
        <v>24479.57609582158</v>
      </c>
      <c r="AA85" s="13">
        <f t="shared" si="43"/>
        <v>415.92859481386171</v>
      </c>
      <c r="AB85" s="12">
        <f t="shared" si="44"/>
        <v>831.85718962772341</v>
      </c>
      <c r="AC85" s="12">
        <f t="shared" si="69"/>
        <v>1802.3572441934009</v>
      </c>
      <c r="AD85" s="12">
        <f t="shared" si="45"/>
        <v>21628.28693032081</v>
      </c>
      <c r="AE85" s="13">
        <f t="shared" si="46"/>
        <v>389.59682611808637</v>
      </c>
      <c r="AF85" s="12">
        <f t="shared" si="47"/>
        <v>779.19365223617274</v>
      </c>
      <c r="AG85" s="12">
        <f t="shared" si="65"/>
        <v>1688.2529131783742</v>
      </c>
      <c r="AH85" s="12">
        <f t="shared" si="48"/>
        <v>20259.034958140492</v>
      </c>
      <c r="AI85" s="13">
        <f t="shared" si="49"/>
        <v>364.84119231657581</v>
      </c>
      <c r="AJ85" s="12">
        <f t="shared" si="50"/>
        <v>729.68238463315163</v>
      </c>
      <c r="AK85" s="12">
        <f t="shared" si="66"/>
        <v>1580.9785000384952</v>
      </c>
      <c r="AL85" s="12">
        <f t="shared" si="51"/>
        <v>18971.742000461942</v>
      </c>
    </row>
    <row r="86" spans="1:38" ht="11.5" thickTop="1" thickBot="1" x14ac:dyDescent="0.3">
      <c r="A86" s="26">
        <v>462500</v>
      </c>
      <c r="B86" s="27">
        <f t="shared" si="52"/>
        <v>46250</v>
      </c>
      <c r="C86" s="27">
        <f t="shared" si="36"/>
        <v>16585.699999999997</v>
      </c>
      <c r="D86" s="28">
        <f t="shared" si="70"/>
        <v>62835.7</v>
      </c>
      <c r="E86" s="29">
        <f t="shared" si="71"/>
        <v>416250</v>
      </c>
      <c r="F86" s="30">
        <v>30</v>
      </c>
      <c r="G86" s="13">
        <f t="shared" si="53"/>
        <v>705.10518986400814</v>
      </c>
      <c r="H86" s="12">
        <f t="shared" si="54"/>
        <v>1410.2103797280163</v>
      </c>
      <c r="I86" s="12">
        <f t="shared" si="55"/>
        <v>3055.4558227440352</v>
      </c>
      <c r="J86" s="12">
        <f t="shared" si="56"/>
        <v>36665.469872928421</v>
      </c>
      <c r="K86" s="13">
        <f t="shared" si="57"/>
        <v>638.81619647699029</v>
      </c>
      <c r="L86" s="12">
        <f t="shared" si="58"/>
        <v>1277.6323929539806</v>
      </c>
      <c r="M86" s="12">
        <f t="shared" si="59"/>
        <v>2768.2035180669577</v>
      </c>
      <c r="N86" s="12">
        <f t="shared" si="60"/>
        <v>33218.442216803494</v>
      </c>
      <c r="O86" s="13">
        <f t="shared" si="61"/>
        <v>575.91439868038424</v>
      </c>
      <c r="P86" s="12">
        <f t="shared" si="62"/>
        <v>1151.8287973607685</v>
      </c>
      <c r="Q86" s="12">
        <f t="shared" si="63"/>
        <v>2495.6290609483317</v>
      </c>
      <c r="R86" s="12">
        <f t="shared" si="64"/>
        <v>29947.548731379982</v>
      </c>
      <c r="S86" s="13">
        <f t="shared" si="37"/>
        <v>515.89331392354813</v>
      </c>
      <c r="T86" s="12">
        <f t="shared" si="38"/>
        <v>1031.7866278470963</v>
      </c>
      <c r="U86" s="12">
        <f t="shared" si="67"/>
        <v>2235.5376936687085</v>
      </c>
      <c r="V86" s="12">
        <f t="shared" si="39"/>
        <v>26826.452324024503</v>
      </c>
      <c r="W86" s="13">
        <f t="shared" si="40"/>
        <v>458.3726293245943</v>
      </c>
      <c r="X86" s="12">
        <f t="shared" si="41"/>
        <v>916.7452586491886</v>
      </c>
      <c r="Y86" s="12">
        <f t="shared" si="68"/>
        <v>1986.2813937399087</v>
      </c>
      <c r="Z86" s="12">
        <f t="shared" si="42"/>
        <v>23835.376724878904</v>
      </c>
      <c r="AA86" s="13">
        <f t="shared" si="43"/>
        <v>404.98310547665483</v>
      </c>
      <c r="AB86" s="12">
        <f t="shared" si="44"/>
        <v>809.96621095330966</v>
      </c>
      <c r="AC86" s="12">
        <f t="shared" si="69"/>
        <v>1754.9267903988375</v>
      </c>
      <c r="AD86" s="12">
        <f t="shared" si="45"/>
        <v>21059.12148478605</v>
      </c>
      <c r="AE86" s="13">
        <f t="shared" si="46"/>
        <v>379.3442780623472</v>
      </c>
      <c r="AF86" s="12">
        <f t="shared" si="47"/>
        <v>758.6885561246944</v>
      </c>
      <c r="AG86" s="12">
        <f t="shared" si="65"/>
        <v>1643.825204936838</v>
      </c>
      <c r="AH86" s="12">
        <f t="shared" si="48"/>
        <v>19725.902459242054</v>
      </c>
      <c r="AI86" s="13">
        <f t="shared" si="49"/>
        <v>355.24010830824494</v>
      </c>
      <c r="AJ86" s="12">
        <f t="shared" si="50"/>
        <v>710.48021661648988</v>
      </c>
      <c r="AK86" s="12">
        <f t="shared" si="66"/>
        <v>1539.3738026690612</v>
      </c>
      <c r="AL86" s="12">
        <f t="shared" si="51"/>
        <v>18472.485632028736</v>
      </c>
    </row>
    <row r="87" spans="1:38" ht="11.5" thickTop="1" thickBot="1" x14ac:dyDescent="0.3">
      <c r="A87" s="26">
        <v>450000</v>
      </c>
      <c r="B87" s="27">
        <f t="shared" si="52"/>
        <v>45000</v>
      </c>
      <c r="C87" s="27">
        <f t="shared" si="36"/>
        <v>16023.2</v>
      </c>
      <c r="D87" s="28">
        <f t="shared" si="70"/>
        <v>61023.199999999997</v>
      </c>
      <c r="E87" s="29">
        <f t="shared" si="71"/>
        <v>405000</v>
      </c>
      <c r="F87" s="30">
        <v>30</v>
      </c>
      <c r="G87" s="13">
        <f t="shared" si="53"/>
        <v>686.04829284065647</v>
      </c>
      <c r="H87" s="12">
        <f t="shared" si="54"/>
        <v>1372.0965856813129</v>
      </c>
      <c r="I87" s="12">
        <f t="shared" si="55"/>
        <v>2972.875935642845</v>
      </c>
      <c r="J87" s="12">
        <f t="shared" si="56"/>
        <v>35674.511227714138</v>
      </c>
      <c r="K87" s="13">
        <f t="shared" si="57"/>
        <v>621.55089386950397</v>
      </c>
      <c r="L87" s="12">
        <f t="shared" si="58"/>
        <v>1243.1017877390079</v>
      </c>
      <c r="M87" s="12">
        <f t="shared" si="59"/>
        <v>2693.3872067678508</v>
      </c>
      <c r="N87" s="12">
        <f t="shared" si="60"/>
        <v>32320.646481214208</v>
      </c>
      <c r="O87" s="13">
        <f t="shared" si="61"/>
        <v>560.34914466199552</v>
      </c>
      <c r="P87" s="12">
        <f t="shared" si="62"/>
        <v>1120.698289323991</v>
      </c>
      <c r="Q87" s="12">
        <f t="shared" si="63"/>
        <v>2428.1796268686471</v>
      </c>
      <c r="R87" s="12">
        <f t="shared" si="64"/>
        <v>29138.155522423767</v>
      </c>
      <c r="S87" s="13">
        <f t="shared" si="37"/>
        <v>501.95025138507384</v>
      </c>
      <c r="T87" s="12">
        <f t="shared" si="38"/>
        <v>1003.9005027701477</v>
      </c>
      <c r="U87" s="12">
        <f t="shared" si="67"/>
        <v>2175.1177560019864</v>
      </c>
      <c r="V87" s="12">
        <f t="shared" si="39"/>
        <v>26101.413072023839</v>
      </c>
      <c r="W87" s="13">
        <f t="shared" si="40"/>
        <v>445.98417988338912</v>
      </c>
      <c r="X87" s="12">
        <f t="shared" si="41"/>
        <v>891.96835976677824</v>
      </c>
      <c r="Y87" s="12">
        <f t="shared" si="68"/>
        <v>1932.5981128280196</v>
      </c>
      <c r="Z87" s="12">
        <f t="shared" si="42"/>
        <v>23191.177353936233</v>
      </c>
      <c r="AA87" s="13">
        <f t="shared" si="43"/>
        <v>394.03761613944795</v>
      </c>
      <c r="AB87" s="12">
        <f t="shared" si="44"/>
        <v>788.0752322788959</v>
      </c>
      <c r="AC87" s="12">
        <f t="shared" si="69"/>
        <v>1707.4963366042743</v>
      </c>
      <c r="AD87" s="12">
        <f t="shared" si="45"/>
        <v>20489.956039251294</v>
      </c>
      <c r="AE87" s="13">
        <f t="shared" si="46"/>
        <v>369.09173000660815</v>
      </c>
      <c r="AF87" s="12">
        <f t="shared" si="47"/>
        <v>738.18346001321629</v>
      </c>
      <c r="AG87" s="12">
        <f t="shared" si="65"/>
        <v>1599.3974966953019</v>
      </c>
      <c r="AH87" s="12">
        <f t="shared" si="48"/>
        <v>19192.769960343623</v>
      </c>
      <c r="AI87" s="13">
        <f t="shared" si="49"/>
        <v>345.63902429991401</v>
      </c>
      <c r="AJ87" s="12">
        <f t="shared" si="50"/>
        <v>691.27804859982803</v>
      </c>
      <c r="AK87" s="12">
        <f t="shared" si="66"/>
        <v>1497.7691052996272</v>
      </c>
      <c r="AL87" s="12">
        <f t="shared" si="51"/>
        <v>17973.229263595527</v>
      </c>
    </row>
    <row r="88" spans="1:38" s="19" customFormat="1" ht="11.5" thickTop="1" thickBot="1" x14ac:dyDescent="0.3">
      <c r="A88" s="26">
        <v>437500</v>
      </c>
      <c r="B88" s="27">
        <f t="shared" si="52"/>
        <v>43750</v>
      </c>
      <c r="C88" s="27">
        <f t="shared" si="36"/>
        <v>15460.7</v>
      </c>
      <c r="D88" s="28">
        <f t="shared" si="70"/>
        <v>59210.7</v>
      </c>
      <c r="E88" s="29">
        <f t="shared" si="71"/>
        <v>393750</v>
      </c>
      <c r="F88" s="30">
        <v>30</v>
      </c>
      <c r="G88" s="13">
        <f t="shared" si="53"/>
        <v>666.99139581730503</v>
      </c>
      <c r="H88" s="12">
        <f t="shared" si="54"/>
        <v>1333.9827916346101</v>
      </c>
      <c r="I88" s="12">
        <f t="shared" si="55"/>
        <v>2890.2960485416552</v>
      </c>
      <c r="J88" s="12">
        <f t="shared" si="56"/>
        <v>34683.552582499862</v>
      </c>
      <c r="K88" s="13">
        <f t="shared" si="57"/>
        <v>604.28559126201787</v>
      </c>
      <c r="L88" s="12">
        <f t="shared" si="58"/>
        <v>1208.5711825240357</v>
      </c>
      <c r="M88" s="12">
        <f t="shared" si="59"/>
        <v>2618.5708954687439</v>
      </c>
      <c r="N88" s="12">
        <f t="shared" si="60"/>
        <v>31422.850745624928</v>
      </c>
      <c r="O88" s="13">
        <f t="shared" si="61"/>
        <v>544.78389064360658</v>
      </c>
      <c r="P88" s="12">
        <f t="shared" si="62"/>
        <v>1089.5677812872132</v>
      </c>
      <c r="Q88" s="12">
        <f t="shared" si="63"/>
        <v>2360.7301927889621</v>
      </c>
      <c r="R88" s="12">
        <f t="shared" si="64"/>
        <v>28328.762313467541</v>
      </c>
      <c r="S88" s="13">
        <f t="shared" si="37"/>
        <v>488.0071888465996</v>
      </c>
      <c r="T88" s="12">
        <f t="shared" si="38"/>
        <v>976.01437769319921</v>
      </c>
      <c r="U88" s="12">
        <f t="shared" si="67"/>
        <v>2114.6978183352649</v>
      </c>
      <c r="V88" s="12">
        <f t="shared" si="39"/>
        <v>25376.373820023178</v>
      </c>
      <c r="W88" s="13">
        <f t="shared" si="40"/>
        <v>433.59573044218382</v>
      </c>
      <c r="X88" s="12">
        <f t="shared" si="41"/>
        <v>867.19146088436764</v>
      </c>
      <c r="Y88" s="12">
        <f t="shared" si="68"/>
        <v>1878.91483191613</v>
      </c>
      <c r="Z88" s="12">
        <f t="shared" si="42"/>
        <v>22546.977982993558</v>
      </c>
      <c r="AA88" s="13">
        <f t="shared" si="43"/>
        <v>383.09212680224113</v>
      </c>
      <c r="AB88" s="12">
        <f t="shared" si="44"/>
        <v>766.18425360448225</v>
      </c>
      <c r="AC88" s="12">
        <f t="shared" si="69"/>
        <v>1660.0658828097114</v>
      </c>
      <c r="AD88" s="12">
        <f t="shared" si="45"/>
        <v>19920.790593716538</v>
      </c>
      <c r="AE88" s="13">
        <f t="shared" si="46"/>
        <v>358.83918195086903</v>
      </c>
      <c r="AF88" s="12">
        <f t="shared" si="47"/>
        <v>717.67836390173807</v>
      </c>
      <c r="AG88" s="12">
        <f t="shared" si="65"/>
        <v>1554.9697884537657</v>
      </c>
      <c r="AH88" s="12">
        <f t="shared" si="48"/>
        <v>18659.637461445189</v>
      </c>
      <c r="AI88" s="13">
        <f t="shared" si="49"/>
        <v>336.03794029158297</v>
      </c>
      <c r="AJ88" s="12">
        <f t="shared" si="50"/>
        <v>672.07588058316594</v>
      </c>
      <c r="AK88" s="12">
        <f t="shared" si="66"/>
        <v>1456.164407930193</v>
      </c>
      <c r="AL88" s="12">
        <f t="shared" si="51"/>
        <v>17473.972895162315</v>
      </c>
    </row>
    <row r="89" spans="1:38" ht="11.5" thickTop="1" thickBot="1" x14ac:dyDescent="0.3">
      <c r="A89" s="31">
        <v>420000</v>
      </c>
      <c r="B89" s="27">
        <f t="shared" si="52"/>
        <v>42000</v>
      </c>
      <c r="C89" s="27">
        <f t="shared" si="36"/>
        <v>14673.2</v>
      </c>
      <c r="D89" s="28">
        <f t="shared" si="70"/>
        <v>56673.2</v>
      </c>
      <c r="E89" s="29">
        <f t="shared" si="71"/>
        <v>378000</v>
      </c>
      <c r="F89" s="30">
        <v>30</v>
      </c>
      <c r="G89" s="13">
        <f t="shared" si="53"/>
        <v>640.31173998461293</v>
      </c>
      <c r="H89" s="12">
        <f t="shared" si="54"/>
        <v>1280.6234799692259</v>
      </c>
      <c r="I89" s="12">
        <f t="shared" si="55"/>
        <v>2774.684206599989</v>
      </c>
      <c r="J89" s="12">
        <f t="shared" si="56"/>
        <v>33296.210479199872</v>
      </c>
      <c r="K89" s="13">
        <f t="shared" si="57"/>
        <v>580.11416761153714</v>
      </c>
      <c r="L89" s="12">
        <f t="shared" si="58"/>
        <v>1160.2283352230743</v>
      </c>
      <c r="M89" s="12">
        <f t="shared" si="59"/>
        <v>2513.828059649994</v>
      </c>
      <c r="N89" s="12">
        <f t="shared" si="60"/>
        <v>30165.93671579993</v>
      </c>
      <c r="O89" s="13">
        <f t="shared" si="61"/>
        <v>522.99253501786245</v>
      </c>
      <c r="P89" s="12">
        <f t="shared" si="62"/>
        <v>1045.9850700357249</v>
      </c>
      <c r="Q89" s="12">
        <f t="shared" si="63"/>
        <v>2266.3009850774038</v>
      </c>
      <c r="R89" s="12">
        <f t="shared" si="64"/>
        <v>27195.611820928847</v>
      </c>
      <c r="S89" s="13">
        <f t="shared" si="37"/>
        <v>468.48690129273558</v>
      </c>
      <c r="T89" s="12">
        <f t="shared" si="38"/>
        <v>936.97380258547116</v>
      </c>
      <c r="U89" s="12">
        <f t="shared" si="67"/>
        <v>2030.1099056018541</v>
      </c>
      <c r="V89" s="12">
        <f t="shared" si="39"/>
        <v>24361.31886722225</v>
      </c>
      <c r="W89" s="13">
        <f t="shared" si="40"/>
        <v>416.25190122449652</v>
      </c>
      <c r="X89" s="12">
        <f t="shared" si="41"/>
        <v>832.50380244899304</v>
      </c>
      <c r="Y89" s="12">
        <f t="shared" si="68"/>
        <v>1803.7582386394847</v>
      </c>
      <c r="Z89" s="12">
        <f t="shared" si="42"/>
        <v>21645.098863673818</v>
      </c>
      <c r="AA89" s="13">
        <f t="shared" si="43"/>
        <v>367.76844173015138</v>
      </c>
      <c r="AB89" s="12">
        <f t="shared" si="44"/>
        <v>735.53688346030276</v>
      </c>
      <c r="AC89" s="12">
        <f t="shared" si="69"/>
        <v>1593.6632474973228</v>
      </c>
      <c r="AD89" s="12">
        <f t="shared" si="45"/>
        <v>19123.958969967873</v>
      </c>
      <c r="AE89" s="13">
        <f t="shared" si="46"/>
        <v>344.48561467283429</v>
      </c>
      <c r="AF89" s="12">
        <f t="shared" si="47"/>
        <v>688.97122934566858</v>
      </c>
      <c r="AG89" s="12">
        <f t="shared" si="65"/>
        <v>1492.7709969156151</v>
      </c>
      <c r="AH89" s="12">
        <f t="shared" si="48"/>
        <v>17913.251962987382</v>
      </c>
      <c r="AI89" s="13">
        <f t="shared" si="49"/>
        <v>322.59642267991967</v>
      </c>
      <c r="AJ89" s="12">
        <f t="shared" si="50"/>
        <v>645.19284535983934</v>
      </c>
      <c r="AK89" s="12">
        <f t="shared" si="66"/>
        <v>1397.9178316129853</v>
      </c>
      <c r="AL89" s="12">
        <f t="shared" si="51"/>
        <v>16775.013979355823</v>
      </c>
    </row>
    <row r="90" spans="1:38" ht="11.5" thickTop="1" thickBot="1" x14ac:dyDescent="0.3">
      <c r="A90" s="32">
        <v>410000</v>
      </c>
      <c r="B90" s="27">
        <f t="shared" si="52"/>
        <v>41000</v>
      </c>
      <c r="C90" s="27">
        <f t="shared" si="36"/>
        <v>14223.2</v>
      </c>
      <c r="D90" s="28">
        <f t="shared" si="70"/>
        <v>55223.199999999997</v>
      </c>
      <c r="E90" s="29">
        <f t="shared" si="71"/>
        <v>369000</v>
      </c>
      <c r="F90" s="30">
        <v>30</v>
      </c>
      <c r="G90" s="13">
        <f t="shared" si="53"/>
        <v>625.06622236593159</v>
      </c>
      <c r="H90" s="12">
        <f t="shared" si="54"/>
        <v>1250.1324447318632</v>
      </c>
      <c r="I90" s="12">
        <f t="shared" si="55"/>
        <v>2708.6202969190367</v>
      </c>
      <c r="J90" s="12">
        <f t="shared" si="56"/>
        <v>32503.443563028442</v>
      </c>
      <c r="K90" s="13">
        <f t="shared" si="57"/>
        <v>566.30192552554809</v>
      </c>
      <c r="L90" s="12">
        <f t="shared" si="58"/>
        <v>1132.6038510510962</v>
      </c>
      <c r="M90" s="12">
        <f t="shared" si="59"/>
        <v>2453.9750106107085</v>
      </c>
      <c r="N90" s="12">
        <f t="shared" si="60"/>
        <v>29447.700127328499</v>
      </c>
      <c r="O90" s="13">
        <f t="shared" si="61"/>
        <v>510.54033180315133</v>
      </c>
      <c r="P90" s="12">
        <f t="shared" si="62"/>
        <v>1021.0806636063027</v>
      </c>
      <c r="Q90" s="12">
        <f t="shared" si="63"/>
        <v>2212.3414378136558</v>
      </c>
      <c r="R90" s="12">
        <f t="shared" si="64"/>
        <v>26548.09725376387</v>
      </c>
      <c r="S90" s="13">
        <f t="shared" si="37"/>
        <v>457.33245126195612</v>
      </c>
      <c r="T90" s="12">
        <f t="shared" si="38"/>
        <v>914.66490252391225</v>
      </c>
      <c r="U90" s="12">
        <f t="shared" si="67"/>
        <v>1981.7739554684765</v>
      </c>
      <c r="V90" s="12">
        <f t="shared" si="39"/>
        <v>23781.287465621717</v>
      </c>
      <c r="W90" s="13">
        <f t="shared" si="40"/>
        <v>406.34114167153228</v>
      </c>
      <c r="X90" s="12">
        <f t="shared" si="41"/>
        <v>812.68228334306457</v>
      </c>
      <c r="Y90" s="12">
        <f t="shared" si="68"/>
        <v>1760.8116139099732</v>
      </c>
      <c r="Z90" s="12">
        <f t="shared" si="42"/>
        <v>21129.739366919679</v>
      </c>
      <c r="AA90" s="13">
        <f t="shared" si="43"/>
        <v>359.01205026038593</v>
      </c>
      <c r="AB90" s="12">
        <f t="shared" si="44"/>
        <v>718.02410052077187</v>
      </c>
      <c r="AC90" s="12">
        <f t="shared" si="69"/>
        <v>1555.7188844616724</v>
      </c>
      <c r="AD90" s="12">
        <f t="shared" si="45"/>
        <v>18668.626613540069</v>
      </c>
      <c r="AE90" s="13">
        <f t="shared" si="46"/>
        <v>336.28357622824296</v>
      </c>
      <c r="AF90" s="12">
        <f t="shared" si="47"/>
        <v>672.56715245648593</v>
      </c>
      <c r="AG90" s="12">
        <f t="shared" si="65"/>
        <v>1457.2288303223861</v>
      </c>
      <c r="AH90" s="12">
        <f t="shared" si="48"/>
        <v>17486.745963868634</v>
      </c>
      <c r="AI90" s="13">
        <f t="shared" si="49"/>
        <v>314.91555547325493</v>
      </c>
      <c r="AJ90" s="12">
        <f t="shared" si="50"/>
        <v>629.83111094650985</v>
      </c>
      <c r="AK90" s="12">
        <f t="shared" si="66"/>
        <v>1364.634073717438</v>
      </c>
      <c r="AL90" s="12">
        <f t="shared" si="51"/>
        <v>16375.608884609257</v>
      </c>
    </row>
    <row r="91" spans="1:38" ht="11.5" thickTop="1" thickBot="1" x14ac:dyDescent="0.3">
      <c r="A91" s="32">
        <v>400000</v>
      </c>
      <c r="B91" s="27">
        <f t="shared" si="52"/>
        <v>40000</v>
      </c>
      <c r="C91" s="27">
        <f t="shared" si="36"/>
        <v>13773.2</v>
      </c>
      <c r="D91" s="28">
        <f t="shared" si="70"/>
        <v>53773.2</v>
      </c>
      <c r="E91" s="29">
        <f t="shared" si="71"/>
        <v>360000</v>
      </c>
      <c r="F91" s="30">
        <v>30</v>
      </c>
      <c r="G91" s="13">
        <f t="shared" si="53"/>
        <v>609.82070474725026</v>
      </c>
      <c r="H91" s="12">
        <f t="shared" si="54"/>
        <v>1219.6414094945005</v>
      </c>
      <c r="I91" s="12">
        <f t="shared" si="55"/>
        <v>2642.5563872380844</v>
      </c>
      <c r="J91" s="12">
        <f t="shared" si="56"/>
        <v>31710.676646857013</v>
      </c>
      <c r="K91" s="13">
        <f t="shared" si="57"/>
        <v>552.48968343955914</v>
      </c>
      <c r="L91" s="12">
        <f t="shared" si="58"/>
        <v>1104.9793668791183</v>
      </c>
      <c r="M91" s="12">
        <f t="shared" si="59"/>
        <v>2394.1219615714231</v>
      </c>
      <c r="N91" s="12">
        <f t="shared" si="60"/>
        <v>28729.463538857075</v>
      </c>
      <c r="O91" s="13">
        <f t="shared" si="61"/>
        <v>498.08812858844038</v>
      </c>
      <c r="P91" s="12">
        <f t="shared" si="62"/>
        <v>996.17625717688077</v>
      </c>
      <c r="Q91" s="12">
        <f t="shared" si="63"/>
        <v>2158.3818905499083</v>
      </c>
      <c r="R91" s="12">
        <f t="shared" si="64"/>
        <v>25900.5826865989</v>
      </c>
      <c r="S91" s="13">
        <f t="shared" si="37"/>
        <v>446.17800123117672</v>
      </c>
      <c r="T91" s="12">
        <f t="shared" si="38"/>
        <v>892.35600246235344</v>
      </c>
      <c r="U91" s="12">
        <f t="shared" si="67"/>
        <v>1933.4380053350992</v>
      </c>
      <c r="V91" s="12">
        <f t="shared" si="39"/>
        <v>23201.256064021189</v>
      </c>
      <c r="W91" s="13">
        <f t="shared" si="40"/>
        <v>396.43038211856816</v>
      </c>
      <c r="X91" s="12">
        <f t="shared" si="41"/>
        <v>792.86076423713632</v>
      </c>
      <c r="Y91" s="12">
        <f t="shared" si="68"/>
        <v>1717.8649891804619</v>
      </c>
      <c r="Z91" s="12">
        <f t="shared" si="42"/>
        <v>20614.379870165543</v>
      </c>
      <c r="AA91" s="13">
        <f t="shared" si="43"/>
        <v>350.25565879062043</v>
      </c>
      <c r="AB91" s="12">
        <f t="shared" si="44"/>
        <v>700.51131758124086</v>
      </c>
      <c r="AC91" s="12">
        <f t="shared" si="69"/>
        <v>1517.7745214260219</v>
      </c>
      <c r="AD91" s="12">
        <f t="shared" si="45"/>
        <v>18213.294257112262</v>
      </c>
      <c r="AE91" s="13">
        <f t="shared" si="46"/>
        <v>328.08153778365164</v>
      </c>
      <c r="AF91" s="12">
        <f t="shared" si="47"/>
        <v>656.16307556730328</v>
      </c>
      <c r="AG91" s="12">
        <f t="shared" si="65"/>
        <v>1421.6866637291571</v>
      </c>
      <c r="AH91" s="12">
        <f t="shared" si="48"/>
        <v>17060.239964749886</v>
      </c>
      <c r="AI91" s="13">
        <f t="shared" si="49"/>
        <v>307.23468826659013</v>
      </c>
      <c r="AJ91" s="12">
        <f t="shared" si="50"/>
        <v>614.46937653318025</v>
      </c>
      <c r="AK91" s="12">
        <f t="shared" si="66"/>
        <v>1331.3503158218907</v>
      </c>
      <c r="AL91" s="12">
        <f t="shared" si="51"/>
        <v>15976.203789862686</v>
      </c>
    </row>
    <row r="92" spans="1:38" ht="11.5" thickTop="1" thickBot="1" x14ac:dyDescent="0.3">
      <c r="A92" s="32">
        <v>390000</v>
      </c>
      <c r="B92" s="27">
        <f t="shared" si="52"/>
        <v>39000</v>
      </c>
      <c r="C92" s="27">
        <f t="shared" si="36"/>
        <v>13323.2</v>
      </c>
      <c r="D92" s="28">
        <f t="shared" si="70"/>
        <v>52323.199999999997</v>
      </c>
      <c r="E92" s="29">
        <f t="shared" si="71"/>
        <v>351000</v>
      </c>
      <c r="F92" s="30">
        <v>30</v>
      </c>
      <c r="G92" s="13">
        <f t="shared" si="53"/>
        <v>594.57518712856904</v>
      </c>
      <c r="H92" s="12">
        <f t="shared" si="54"/>
        <v>1189.1503742571381</v>
      </c>
      <c r="I92" s="12">
        <f t="shared" si="55"/>
        <v>2576.4924775571326</v>
      </c>
      <c r="J92" s="12">
        <f t="shared" si="56"/>
        <v>30917.909730685591</v>
      </c>
      <c r="K92" s="13">
        <f t="shared" si="57"/>
        <v>538.6774413535702</v>
      </c>
      <c r="L92" s="12">
        <f t="shared" si="58"/>
        <v>1077.3548827071404</v>
      </c>
      <c r="M92" s="12">
        <f t="shared" si="59"/>
        <v>2334.2689125321376</v>
      </c>
      <c r="N92" s="12">
        <f t="shared" si="60"/>
        <v>28011.226950385651</v>
      </c>
      <c r="O92" s="13">
        <f t="shared" si="61"/>
        <v>485.63592537372944</v>
      </c>
      <c r="P92" s="12">
        <f t="shared" si="62"/>
        <v>971.27185074745887</v>
      </c>
      <c r="Q92" s="12">
        <f t="shared" si="63"/>
        <v>2104.4223432861609</v>
      </c>
      <c r="R92" s="12">
        <f t="shared" si="64"/>
        <v>25253.06811943393</v>
      </c>
      <c r="S92" s="13">
        <f t="shared" si="37"/>
        <v>435.02355120039732</v>
      </c>
      <c r="T92" s="12">
        <f t="shared" si="38"/>
        <v>870.04710240079464</v>
      </c>
      <c r="U92" s="12">
        <f t="shared" si="67"/>
        <v>1885.1020552017217</v>
      </c>
      <c r="V92" s="12">
        <f t="shared" si="39"/>
        <v>22621.22466242066</v>
      </c>
      <c r="W92" s="13">
        <f t="shared" si="40"/>
        <v>386.51962256560387</v>
      </c>
      <c r="X92" s="12">
        <f t="shared" si="41"/>
        <v>773.03924513120774</v>
      </c>
      <c r="Y92" s="12">
        <f t="shared" si="68"/>
        <v>1674.9183644509501</v>
      </c>
      <c r="Z92" s="12">
        <f t="shared" si="42"/>
        <v>20099.0203734114</v>
      </c>
      <c r="AA92" s="13">
        <f t="shared" si="43"/>
        <v>341.49926732085481</v>
      </c>
      <c r="AB92" s="12">
        <f t="shared" si="44"/>
        <v>682.99853464170963</v>
      </c>
      <c r="AC92" s="12">
        <f t="shared" si="69"/>
        <v>1479.830158390371</v>
      </c>
      <c r="AD92" s="12">
        <f t="shared" si="45"/>
        <v>17757.961900684451</v>
      </c>
      <c r="AE92" s="13">
        <f t="shared" si="46"/>
        <v>319.87949933906032</v>
      </c>
      <c r="AF92" s="12">
        <f t="shared" si="47"/>
        <v>639.75899867812063</v>
      </c>
      <c r="AG92" s="12">
        <f t="shared" si="65"/>
        <v>1386.1444971359283</v>
      </c>
      <c r="AH92" s="12">
        <f t="shared" si="48"/>
        <v>16633.733965631138</v>
      </c>
      <c r="AI92" s="13">
        <f t="shared" si="49"/>
        <v>299.55382105992544</v>
      </c>
      <c r="AJ92" s="12">
        <f t="shared" si="50"/>
        <v>599.10764211985088</v>
      </c>
      <c r="AK92" s="12">
        <f t="shared" si="66"/>
        <v>1298.0665579263434</v>
      </c>
      <c r="AL92" s="12">
        <f t="shared" si="51"/>
        <v>15576.798695116122</v>
      </c>
    </row>
    <row r="93" spans="1:38" ht="11.5" thickTop="1" thickBot="1" x14ac:dyDescent="0.3">
      <c r="A93" s="32">
        <v>380000</v>
      </c>
      <c r="B93" s="27">
        <f t="shared" si="52"/>
        <v>38000</v>
      </c>
      <c r="C93" s="27">
        <f t="shared" si="36"/>
        <v>12873.2</v>
      </c>
      <c r="D93" s="28">
        <f t="shared" si="70"/>
        <v>50873.2</v>
      </c>
      <c r="E93" s="29">
        <f t="shared" si="71"/>
        <v>342000</v>
      </c>
      <c r="F93" s="30">
        <v>30</v>
      </c>
      <c r="G93" s="13">
        <f t="shared" si="53"/>
        <v>579.32966950988771</v>
      </c>
      <c r="H93" s="12">
        <f t="shared" si="54"/>
        <v>1158.6593390197754</v>
      </c>
      <c r="I93" s="12">
        <f t="shared" si="55"/>
        <v>2510.4285678761803</v>
      </c>
      <c r="J93" s="12">
        <f t="shared" si="56"/>
        <v>30125.142814514162</v>
      </c>
      <c r="K93" s="13">
        <f t="shared" si="57"/>
        <v>524.86519926758115</v>
      </c>
      <c r="L93" s="12">
        <f t="shared" si="58"/>
        <v>1049.7303985351623</v>
      </c>
      <c r="M93" s="12">
        <f t="shared" si="59"/>
        <v>2274.4158634928517</v>
      </c>
      <c r="N93" s="12">
        <f t="shared" si="60"/>
        <v>27292.990361914221</v>
      </c>
      <c r="O93" s="13">
        <f t="shared" si="61"/>
        <v>473.18372215901832</v>
      </c>
      <c r="P93" s="12">
        <f t="shared" si="62"/>
        <v>946.36744431803663</v>
      </c>
      <c r="Q93" s="12">
        <f t="shared" si="63"/>
        <v>2050.4627960224129</v>
      </c>
      <c r="R93" s="12">
        <f t="shared" si="64"/>
        <v>24605.553552268953</v>
      </c>
      <c r="S93" s="13">
        <f t="shared" si="37"/>
        <v>423.86910116961792</v>
      </c>
      <c r="T93" s="12">
        <f t="shared" si="38"/>
        <v>847.73820233923584</v>
      </c>
      <c r="U93" s="12">
        <f t="shared" si="67"/>
        <v>1836.7661050683441</v>
      </c>
      <c r="V93" s="12">
        <f t="shared" si="39"/>
        <v>22041.193260820131</v>
      </c>
      <c r="W93" s="13">
        <f t="shared" si="40"/>
        <v>376.60886301263969</v>
      </c>
      <c r="X93" s="12">
        <f t="shared" si="41"/>
        <v>753.21772602527938</v>
      </c>
      <c r="Y93" s="12">
        <f t="shared" si="68"/>
        <v>1631.9717397214388</v>
      </c>
      <c r="Z93" s="12">
        <f t="shared" si="42"/>
        <v>19583.660876657264</v>
      </c>
      <c r="AA93" s="13">
        <f t="shared" si="43"/>
        <v>332.74287585108937</v>
      </c>
      <c r="AB93" s="12">
        <f t="shared" si="44"/>
        <v>665.48575170217873</v>
      </c>
      <c r="AC93" s="12">
        <f t="shared" si="69"/>
        <v>1441.8857953547206</v>
      </c>
      <c r="AD93" s="12">
        <f t="shared" si="45"/>
        <v>17302.629544256648</v>
      </c>
      <c r="AE93" s="13">
        <f t="shared" si="46"/>
        <v>311.67746089446905</v>
      </c>
      <c r="AF93" s="12">
        <f t="shared" si="47"/>
        <v>623.3549217889381</v>
      </c>
      <c r="AG93" s="12">
        <f t="shared" si="65"/>
        <v>1350.6023305426993</v>
      </c>
      <c r="AH93" s="12">
        <f t="shared" si="48"/>
        <v>16207.22796651239</v>
      </c>
      <c r="AI93" s="13">
        <f t="shared" si="49"/>
        <v>291.87295385326064</v>
      </c>
      <c r="AJ93" s="12">
        <f t="shared" si="50"/>
        <v>583.74590770652128</v>
      </c>
      <c r="AK93" s="12">
        <f t="shared" si="66"/>
        <v>1264.7828000307961</v>
      </c>
      <c r="AL93" s="12">
        <f t="shared" si="51"/>
        <v>15177.393600369553</v>
      </c>
    </row>
    <row r="94" spans="1:38" s="19" customFormat="1" ht="11.5" thickTop="1" thickBot="1" x14ac:dyDescent="0.3">
      <c r="A94" s="26">
        <v>370000</v>
      </c>
      <c r="B94" s="27">
        <f t="shared" si="52"/>
        <v>37000</v>
      </c>
      <c r="C94" s="27">
        <f t="shared" si="36"/>
        <v>12423.2</v>
      </c>
      <c r="D94" s="28">
        <f t="shared" si="70"/>
        <v>49423.199999999997</v>
      </c>
      <c r="E94" s="29">
        <f t="shared" si="71"/>
        <v>333000</v>
      </c>
      <c r="F94" s="30">
        <v>30</v>
      </c>
      <c r="G94" s="13">
        <f t="shared" si="53"/>
        <v>564.08415189120649</v>
      </c>
      <c r="H94" s="12">
        <f t="shared" si="54"/>
        <v>1128.168303782413</v>
      </c>
      <c r="I94" s="12">
        <f t="shared" si="55"/>
        <v>2444.364658195228</v>
      </c>
      <c r="J94" s="12">
        <f t="shared" si="56"/>
        <v>29332.375898342736</v>
      </c>
      <c r="K94" s="13">
        <f t="shared" si="57"/>
        <v>511.05295718159226</v>
      </c>
      <c r="L94" s="12">
        <f t="shared" si="58"/>
        <v>1022.1059143631845</v>
      </c>
      <c r="M94" s="12">
        <f t="shared" si="59"/>
        <v>2214.5628144535663</v>
      </c>
      <c r="N94" s="12">
        <f t="shared" si="60"/>
        <v>26574.753773442797</v>
      </c>
      <c r="O94" s="13">
        <f t="shared" si="61"/>
        <v>460.73151894430737</v>
      </c>
      <c r="P94" s="12">
        <f t="shared" si="62"/>
        <v>921.46303788861474</v>
      </c>
      <c r="Q94" s="12">
        <f t="shared" si="63"/>
        <v>1996.5032487586652</v>
      </c>
      <c r="R94" s="12">
        <f t="shared" si="64"/>
        <v>23958.038985103984</v>
      </c>
      <c r="S94" s="13">
        <f t="shared" si="37"/>
        <v>412.71465113883852</v>
      </c>
      <c r="T94" s="12">
        <f t="shared" si="38"/>
        <v>825.42930227767704</v>
      </c>
      <c r="U94" s="12">
        <f t="shared" si="67"/>
        <v>1788.4301549349668</v>
      </c>
      <c r="V94" s="12">
        <f t="shared" si="39"/>
        <v>21461.161859219603</v>
      </c>
      <c r="W94" s="13">
        <f t="shared" si="40"/>
        <v>366.69810345967551</v>
      </c>
      <c r="X94" s="12">
        <f t="shared" si="41"/>
        <v>733.39620691935102</v>
      </c>
      <c r="Y94" s="12">
        <f t="shared" si="68"/>
        <v>1589.0251149919272</v>
      </c>
      <c r="Z94" s="12">
        <f t="shared" si="42"/>
        <v>19068.301379903125</v>
      </c>
      <c r="AA94" s="13">
        <f t="shared" si="43"/>
        <v>323.98648438132386</v>
      </c>
      <c r="AB94" s="12">
        <f t="shared" si="44"/>
        <v>647.97296876264772</v>
      </c>
      <c r="AC94" s="12">
        <f t="shared" si="69"/>
        <v>1403.9414323190701</v>
      </c>
      <c r="AD94" s="12">
        <f t="shared" si="45"/>
        <v>16847.297187828841</v>
      </c>
      <c r="AE94" s="13">
        <f t="shared" si="46"/>
        <v>303.47542244987778</v>
      </c>
      <c r="AF94" s="12">
        <f t="shared" si="47"/>
        <v>606.95084489975557</v>
      </c>
      <c r="AG94" s="12">
        <f t="shared" si="65"/>
        <v>1315.0601639494705</v>
      </c>
      <c r="AH94" s="12">
        <f t="shared" si="48"/>
        <v>15780.721967393645</v>
      </c>
      <c r="AI94" s="13">
        <f t="shared" si="49"/>
        <v>284.1920866465959</v>
      </c>
      <c r="AJ94" s="12">
        <f t="shared" si="50"/>
        <v>568.38417329319179</v>
      </c>
      <c r="AK94" s="12">
        <f t="shared" si="66"/>
        <v>1231.4990421352488</v>
      </c>
      <c r="AL94" s="12">
        <f t="shared" si="51"/>
        <v>14777.988505622987</v>
      </c>
    </row>
    <row r="95" spans="1:38" ht="11.5" thickTop="1" thickBot="1" x14ac:dyDescent="0.3">
      <c r="A95" s="32">
        <v>360000</v>
      </c>
      <c r="B95" s="27">
        <f t="shared" si="52"/>
        <v>36000</v>
      </c>
      <c r="C95" s="27">
        <f t="shared" si="36"/>
        <v>11973.2</v>
      </c>
      <c r="D95" s="28">
        <f t="shared" si="70"/>
        <v>47973.2</v>
      </c>
      <c r="E95" s="29">
        <f t="shared" si="71"/>
        <v>324000</v>
      </c>
      <c r="F95" s="30">
        <v>30</v>
      </c>
      <c r="G95" s="13">
        <f t="shared" si="53"/>
        <v>548.83863427252527</v>
      </c>
      <c r="H95" s="12">
        <f t="shared" si="54"/>
        <v>1097.6772685450505</v>
      </c>
      <c r="I95" s="12">
        <f t="shared" si="55"/>
        <v>2378.3007485142762</v>
      </c>
      <c r="J95" s="12">
        <f t="shared" si="56"/>
        <v>28539.608982171314</v>
      </c>
      <c r="K95" s="13">
        <f t="shared" si="57"/>
        <v>497.24071509560321</v>
      </c>
      <c r="L95" s="12">
        <f t="shared" si="58"/>
        <v>994.48143019120641</v>
      </c>
      <c r="M95" s="12">
        <f t="shared" si="59"/>
        <v>2154.7097654142804</v>
      </c>
      <c r="N95" s="12">
        <f t="shared" si="60"/>
        <v>25856.517184971366</v>
      </c>
      <c r="O95" s="13">
        <f t="shared" si="61"/>
        <v>448.27931572959631</v>
      </c>
      <c r="P95" s="12">
        <f t="shared" si="62"/>
        <v>896.55863145919261</v>
      </c>
      <c r="Q95" s="12">
        <f t="shared" si="63"/>
        <v>1942.5437014949173</v>
      </c>
      <c r="R95" s="12">
        <f t="shared" si="64"/>
        <v>23310.524417939007</v>
      </c>
      <c r="S95" s="13">
        <f t="shared" si="37"/>
        <v>401.56020110805906</v>
      </c>
      <c r="T95" s="12">
        <f t="shared" si="38"/>
        <v>803.12040221611812</v>
      </c>
      <c r="U95" s="12">
        <f t="shared" si="67"/>
        <v>1740.0942048015893</v>
      </c>
      <c r="V95" s="12">
        <f t="shared" si="39"/>
        <v>20881.130457619071</v>
      </c>
      <c r="W95" s="13">
        <f t="shared" si="40"/>
        <v>356.78734390671127</v>
      </c>
      <c r="X95" s="12">
        <f t="shared" si="41"/>
        <v>713.57468781342254</v>
      </c>
      <c r="Y95" s="12">
        <f t="shared" si="68"/>
        <v>1546.0784902624155</v>
      </c>
      <c r="Z95" s="12">
        <f t="shared" si="42"/>
        <v>18552.941883148986</v>
      </c>
      <c r="AA95" s="13">
        <f t="shared" si="43"/>
        <v>315.23009291155836</v>
      </c>
      <c r="AB95" s="12">
        <f t="shared" si="44"/>
        <v>630.46018582311672</v>
      </c>
      <c r="AC95" s="12">
        <f t="shared" si="69"/>
        <v>1365.9970692834195</v>
      </c>
      <c r="AD95" s="12">
        <f t="shared" si="45"/>
        <v>16391.964831401034</v>
      </c>
      <c r="AE95" s="13">
        <f t="shared" si="46"/>
        <v>295.27338400528646</v>
      </c>
      <c r="AF95" s="12">
        <f t="shared" si="47"/>
        <v>590.54676801057292</v>
      </c>
      <c r="AG95" s="12">
        <f t="shared" si="65"/>
        <v>1279.5179973562415</v>
      </c>
      <c r="AH95" s="12">
        <f t="shared" si="48"/>
        <v>15354.215968274895</v>
      </c>
      <c r="AI95" s="13">
        <f t="shared" si="49"/>
        <v>276.51121943993115</v>
      </c>
      <c r="AJ95" s="12">
        <f t="shared" si="50"/>
        <v>553.02243887986231</v>
      </c>
      <c r="AK95" s="12">
        <f t="shared" si="66"/>
        <v>1198.2152842397018</v>
      </c>
      <c r="AL95" s="12">
        <f t="shared" si="51"/>
        <v>14378.583410876419</v>
      </c>
    </row>
    <row r="96" spans="1:38" ht="11.5" thickTop="1" thickBot="1" x14ac:dyDescent="0.3">
      <c r="A96" s="32">
        <v>350000</v>
      </c>
      <c r="B96" s="27">
        <f t="shared" si="52"/>
        <v>35000</v>
      </c>
      <c r="C96" s="27">
        <f t="shared" si="36"/>
        <v>11523.2</v>
      </c>
      <c r="D96" s="28">
        <f t="shared" si="70"/>
        <v>46523.199999999997</v>
      </c>
      <c r="E96" s="29">
        <f t="shared" si="71"/>
        <v>315000</v>
      </c>
      <c r="F96" s="30">
        <v>30</v>
      </c>
      <c r="G96" s="13">
        <f t="shared" si="53"/>
        <v>533.59311665384405</v>
      </c>
      <c r="H96" s="12">
        <f t="shared" si="54"/>
        <v>1067.1862333076881</v>
      </c>
      <c r="I96" s="12">
        <f t="shared" si="55"/>
        <v>2312.2368388333243</v>
      </c>
      <c r="J96" s="12">
        <f t="shared" si="56"/>
        <v>27746.842065999892</v>
      </c>
      <c r="K96" s="13">
        <f t="shared" si="57"/>
        <v>483.42847300961421</v>
      </c>
      <c r="L96" s="12">
        <f t="shared" si="58"/>
        <v>966.85694601922842</v>
      </c>
      <c r="M96" s="12">
        <f t="shared" si="59"/>
        <v>2094.8567163749949</v>
      </c>
      <c r="N96" s="12">
        <f t="shared" si="60"/>
        <v>25138.280596499939</v>
      </c>
      <c r="O96" s="13">
        <f t="shared" si="61"/>
        <v>435.8271125148853</v>
      </c>
      <c r="P96" s="12">
        <f t="shared" si="62"/>
        <v>871.6542250297706</v>
      </c>
      <c r="Q96" s="12">
        <f t="shared" si="63"/>
        <v>1888.5841542311698</v>
      </c>
      <c r="R96" s="12">
        <f t="shared" si="64"/>
        <v>22663.009850774037</v>
      </c>
      <c r="S96" s="13">
        <f t="shared" si="37"/>
        <v>390.40575107727966</v>
      </c>
      <c r="T96" s="12">
        <f t="shared" si="38"/>
        <v>780.81150215455932</v>
      </c>
      <c r="U96" s="12">
        <f t="shared" si="67"/>
        <v>1691.7582546682117</v>
      </c>
      <c r="V96" s="12">
        <f t="shared" si="39"/>
        <v>20301.099056018542</v>
      </c>
      <c r="W96" s="13">
        <f t="shared" si="40"/>
        <v>346.87658435374703</v>
      </c>
      <c r="X96" s="12">
        <f t="shared" si="41"/>
        <v>693.75316870749407</v>
      </c>
      <c r="Y96" s="12">
        <f t="shared" si="68"/>
        <v>1503.1318655329039</v>
      </c>
      <c r="Z96" s="12">
        <f t="shared" si="42"/>
        <v>18037.582386394846</v>
      </c>
      <c r="AA96" s="13">
        <f t="shared" si="43"/>
        <v>306.47370144179285</v>
      </c>
      <c r="AB96" s="12">
        <f t="shared" si="44"/>
        <v>612.94740288358571</v>
      </c>
      <c r="AC96" s="12">
        <f t="shared" si="69"/>
        <v>1328.052706247769</v>
      </c>
      <c r="AD96" s="12">
        <f t="shared" si="45"/>
        <v>15936.632474973228</v>
      </c>
      <c r="AE96" s="13">
        <f t="shared" si="46"/>
        <v>287.07134556069519</v>
      </c>
      <c r="AF96" s="12">
        <f t="shared" si="47"/>
        <v>574.14269112139038</v>
      </c>
      <c r="AG96" s="12">
        <f t="shared" si="65"/>
        <v>1243.9758307630125</v>
      </c>
      <c r="AH96" s="12">
        <f t="shared" si="48"/>
        <v>14927.709969156151</v>
      </c>
      <c r="AI96" s="13">
        <f t="shared" si="49"/>
        <v>268.83035223326641</v>
      </c>
      <c r="AJ96" s="12">
        <f t="shared" si="50"/>
        <v>537.66070446653282</v>
      </c>
      <c r="AK96" s="12">
        <f t="shared" si="66"/>
        <v>1164.9315263441545</v>
      </c>
      <c r="AL96" s="12">
        <f t="shared" si="51"/>
        <v>13979.178316129854</v>
      </c>
    </row>
    <row r="97" spans="1:38" ht="11.5" thickTop="1" thickBot="1" x14ac:dyDescent="0.3">
      <c r="A97" s="32">
        <v>340000</v>
      </c>
      <c r="B97" s="27">
        <f t="shared" si="52"/>
        <v>34000</v>
      </c>
      <c r="C97" s="27">
        <f t="shared" si="36"/>
        <v>11073.2</v>
      </c>
      <c r="D97" s="28">
        <f t="shared" si="70"/>
        <v>45073.2</v>
      </c>
      <c r="E97" s="29">
        <f t="shared" si="71"/>
        <v>306000</v>
      </c>
      <c r="F97" s="30">
        <v>30</v>
      </c>
      <c r="G97" s="13">
        <f t="shared" si="53"/>
        <v>518.34759903516272</v>
      </c>
      <c r="H97" s="12">
        <f t="shared" si="54"/>
        <v>1036.6951980703254</v>
      </c>
      <c r="I97" s="12">
        <f t="shared" si="55"/>
        <v>2246.1729291523716</v>
      </c>
      <c r="J97" s="12">
        <f t="shared" si="56"/>
        <v>26954.075149828463</v>
      </c>
      <c r="K97" s="13">
        <f t="shared" si="57"/>
        <v>469.61623092362521</v>
      </c>
      <c r="L97" s="12">
        <f t="shared" si="58"/>
        <v>939.23246184725042</v>
      </c>
      <c r="M97" s="12">
        <f t="shared" si="59"/>
        <v>2035.0036673357095</v>
      </c>
      <c r="N97" s="12">
        <f t="shared" si="60"/>
        <v>24420.044008028512</v>
      </c>
      <c r="O97" s="13">
        <f t="shared" si="61"/>
        <v>423.37490930017435</v>
      </c>
      <c r="P97" s="12">
        <f t="shared" si="62"/>
        <v>846.7498186003487</v>
      </c>
      <c r="Q97" s="12">
        <f t="shared" si="63"/>
        <v>1834.6246069674221</v>
      </c>
      <c r="R97" s="12">
        <f t="shared" si="64"/>
        <v>22015.495283609067</v>
      </c>
      <c r="S97" s="13">
        <f t="shared" si="37"/>
        <v>379.25130104650026</v>
      </c>
      <c r="T97" s="12">
        <f t="shared" si="38"/>
        <v>758.50260209300052</v>
      </c>
      <c r="U97" s="12">
        <f t="shared" si="67"/>
        <v>1643.4223045348344</v>
      </c>
      <c r="V97" s="12">
        <f t="shared" si="39"/>
        <v>19721.067654418013</v>
      </c>
      <c r="W97" s="13">
        <f t="shared" si="40"/>
        <v>336.96582480078291</v>
      </c>
      <c r="X97" s="12">
        <f t="shared" si="41"/>
        <v>673.93164960156582</v>
      </c>
      <c r="Y97" s="12">
        <f t="shared" si="68"/>
        <v>1460.1852408033926</v>
      </c>
      <c r="Z97" s="12">
        <f t="shared" si="42"/>
        <v>17522.22288964071</v>
      </c>
      <c r="AA97" s="13">
        <f t="shared" si="43"/>
        <v>297.71730997202735</v>
      </c>
      <c r="AB97" s="12">
        <f t="shared" si="44"/>
        <v>595.4346199440547</v>
      </c>
      <c r="AC97" s="12">
        <f t="shared" si="69"/>
        <v>1290.1083432121186</v>
      </c>
      <c r="AD97" s="12">
        <f t="shared" si="45"/>
        <v>15481.300118545423</v>
      </c>
      <c r="AE97" s="13">
        <f t="shared" si="46"/>
        <v>278.86930711610393</v>
      </c>
      <c r="AF97" s="12">
        <f t="shared" si="47"/>
        <v>557.73861423220785</v>
      </c>
      <c r="AG97" s="12">
        <f t="shared" si="65"/>
        <v>1208.4336641697837</v>
      </c>
      <c r="AH97" s="12">
        <f t="shared" si="48"/>
        <v>14501.203970037404</v>
      </c>
      <c r="AI97" s="13">
        <f t="shared" si="49"/>
        <v>261.14948502660167</v>
      </c>
      <c r="AJ97" s="12">
        <f t="shared" si="50"/>
        <v>522.29897005320333</v>
      </c>
      <c r="AK97" s="12">
        <f t="shared" si="66"/>
        <v>1131.6477684486072</v>
      </c>
      <c r="AL97" s="12">
        <f t="shared" si="51"/>
        <v>13579.773221383286</v>
      </c>
    </row>
    <row r="98" spans="1:38" ht="11.5" thickTop="1" thickBot="1" x14ac:dyDescent="0.3">
      <c r="A98" s="32">
        <v>330000</v>
      </c>
      <c r="B98" s="27">
        <f t="shared" si="52"/>
        <v>33000</v>
      </c>
      <c r="C98" s="27">
        <f t="shared" si="36"/>
        <v>10623.2</v>
      </c>
      <c r="D98" s="28">
        <f t="shared" si="70"/>
        <v>43623.199999999997</v>
      </c>
      <c r="E98" s="29">
        <f t="shared" si="71"/>
        <v>297000</v>
      </c>
      <c r="F98" s="30">
        <v>30</v>
      </c>
      <c r="G98" s="13">
        <f t="shared" si="53"/>
        <v>503.1020814164815</v>
      </c>
      <c r="H98" s="12">
        <f t="shared" si="54"/>
        <v>1006.204162832963</v>
      </c>
      <c r="I98" s="12">
        <f t="shared" si="55"/>
        <v>2180.1090194714197</v>
      </c>
      <c r="J98" s="12">
        <f t="shared" si="56"/>
        <v>26161.308233657037</v>
      </c>
      <c r="K98" s="13">
        <f t="shared" si="57"/>
        <v>455.80398883763621</v>
      </c>
      <c r="L98" s="12">
        <f t="shared" si="58"/>
        <v>911.60797767527242</v>
      </c>
      <c r="M98" s="12">
        <f t="shared" si="59"/>
        <v>1975.1506182964238</v>
      </c>
      <c r="N98" s="12">
        <f t="shared" si="60"/>
        <v>23701.807419557084</v>
      </c>
      <c r="O98" s="13">
        <f t="shared" si="61"/>
        <v>410.92270608546335</v>
      </c>
      <c r="P98" s="12">
        <f t="shared" si="62"/>
        <v>821.84541217092669</v>
      </c>
      <c r="Q98" s="12">
        <f t="shared" si="63"/>
        <v>1780.6650597036744</v>
      </c>
      <c r="R98" s="12">
        <f t="shared" si="64"/>
        <v>21367.980716444094</v>
      </c>
      <c r="S98" s="13">
        <f t="shared" si="37"/>
        <v>368.0968510157208</v>
      </c>
      <c r="T98" s="12">
        <f t="shared" si="38"/>
        <v>736.1937020314416</v>
      </c>
      <c r="U98" s="12">
        <f t="shared" si="67"/>
        <v>1595.0863544014567</v>
      </c>
      <c r="V98" s="12">
        <f t="shared" si="39"/>
        <v>19141.036252817481</v>
      </c>
      <c r="W98" s="13">
        <f t="shared" si="40"/>
        <v>327.05506524781873</v>
      </c>
      <c r="X98" s="12">
        <f t="shared" si="41"/>
        <v>654.11013049563746</v>
      </c>
      <c r="Y98" s="12">
        <f t="shared" si="68"/>
        <v>1417.2386160738811</v>
      </c>
      <c r="Z98" s="12">
        <f t="shared" si="42"/>
        <v>17006.863392886575</v>
      </c>
      <c r="AA98" s="13">
        <f t="shared" si="43"/>
        <v>288.96091850226185</v>
      </c>
      <c r="AB98" s="12">
        <f t="shared" si="44"/>
        <v>577.9218370045237</v>
      </c>
      <c r="AC98" s="12">
        <f t="shared" si="69"/>
        <v>1252.1639801764679</v>
      </c>
      <c r="AD98" s="12">
        <f t="shared" si="45"/>
        <v>15025.967762117616</v>
      </c>
      <c r="AE98" s="13">
        <f t="shared" si="46"/>
        <v>270.6672686715126</v>
      </c>
      <c r="AF98" s="12">
        <f t="shared" si="47"/>
        <v>541.3345373430252</v>
      </c>
      <c r="AG98" s="12">
        <f t="shared" si="65"/>
        <v>1172.8914975765547</v>
      </c>
      <c r="AH98" s="12">
        <f t="shared" si="48"/>
        <v>14074.697970918656</v>
      </c>
      <c r="AI98" s="13">
        <f t="shared" si="49"/>
        <v>253.46861781993692</v>
      </c>
      <c r="AJ98" s="12">
        <f t="shared" si="50"/>
        <v>506.93723563987385</v>
      </c>
      <c r="AK98" s="12">
        <f t="shared" si="66"/>
        <v>1098.3640105530601</v>
      </c>
      <c r="AL98" s="12">
        <f t="shared" si="51"/>
        <v>13180.36812663672</v>
      </c>
    </row>
    <row r="99" spans="1:38" ht="11.5" thickTop="1" thickBot="1" x14ac:dyDescent="0.3">
      <c r="A99" s="32">
        <v>320000</v>
      </c>
      <c r="B99" s="27">
        <f t="shared" si="52"/>
        <v>32000</v>
      </c>
      <c r="C99" s="27">
        <f t="shared" si="36"/>
        <v>10173.200000000001</v>
      </c>
      <c r="D99" s="28">
        <f t="shared" si="70"/>
        <v>42173.2</v>
      </c>
      <c r="E99" s="29">
        <f t="shared" si="71"/>
        <v>288000</v>
      </c>
      <c r="F99" s="30">
        <v>30</v>
      </c>
      <c r="G99" s="13">
        <f t="shared" si="53"/>
        <v>487.85656379780028</v>
      </c>
      <c r="H99" s="12">
        <f t="shared" si="54"/>
        <v>975.71312759560055</v>
      </c>
      <c r="I99" s="12">
        <f t="shared" si="55"/>
        <v>2114.0451097904679</v>
      </c>
      <c r="J99" s="12">
        <f t="shared" si="56"/>
        <v>25368.541317485615</v>
      </c>
      <c r="K99" s="13">
        <f t="shared" si="57"/>
        <v>441.99174675164733</v>
      </c>
      <c r="L99" s="12">
        <f t="shared" si="58"/>
        <v>883.98349350329465</v>
      </c>
      <c r="M99" s="12">
        <f t="shared" si="59"/>
        <v>1915.2975692571383</v>
      </c>
      <c r="N99" s="12">
        <f t="shared" si="60"/>
        <v>22983.570831085661</v>
      </c>
      <c r="O99" s="13">
        <f t="shared" si="61"/>
        <v>398.47050287075228</v>
      </c>
      <c r="P99" s="12">
        <f t="shared" si="62"/>
        <v>796.94100574150457</v>
      </c>
      <c r="Q99" s="12">
        <f t="shared" si="63"/>
        <v>1726.7055124399267</v>
      </c>
      <c r="R99" s="12">
        <f t="shared" si="64"/>
        <v>20720.46614927912</v>
      </c>
      <c r="S99" s="13">
        <f t="shared" si="37"/>
        <v>356.9424009849414</v>
      </c>
      <c r="T99" s="12">
        <f t="shared" si="38"/>
        <v>713.8848019698828</v>
      </c>
      <c r="U99" s="12">
        <f t="shared" si="67"/>
        <v>1546.7504042680794</v>
      </c>
      <c r="V99" s="12">
        <f t="shared" si="39"/>
        <v>18561.004851216952</v>
      </c>
      <c r="W99" s="13">
        <f t="shared" si="40"/>
        <v>317.14430569485444</v>
      </c>
      <c r="X99" s="12">
        <f t="shared" si="41"/>
        <v>634.28861138970888</v>
      </c>
      <c r="Y99" s="12">
        <f t="shared" si="68"/>
        <v>1374.2919913443693</v>
      </c>
      <c r="Z99" s="12">
        <f t="shared" si="42"/>
        <v>16491.503896132432</v>
      </c>
      <c r="AA99" s="13">
        <f t="shared" si="43"/>
        <v>280.20452703249634</v>
      </c>
      <c r="AB99" s="12">
        <f t="shared" si="44"/>
        <v>560.40905406499269</v>
      </c>
      <c r="AC99" s="12">
        <f t="shared" si="69"/>
        <v>1214.2196171408175</v>
      </c>
      <c r="AD99" s="12">
        <f t="shared" si="45"/>
        <v>14570.635405689809</v>
      </c>
      <c r="AE99" s="13">
        <f t="shared" si="46"/>
        <v>262.46523022692139</v>
      </c>
      <c r="AF99" s="12">
        <f t="shared" si="47"/>
        <v>524.93046045384278</v>
      </c>
      <c r="AG99" s="12">
        <f t="shared" si="65"/>
        <v>1137.3493309833259</v>
      </c>
      <c r="AH99" s="12">
        <f t="shared" si="48"/>
        <v>13648.191971799912</v>
      </c>
      <c r="AI99" s="13">
        <f t="shared" si="49"/>
        <v>245.78775061327221</v>
      </c>
      <c r="AJ99" s="12">
        <f t="shared" si="50"/>
        <v>491.57550122654442</v>
      </c>
      <c r="AK99" s="12">
        <f t="shared" si="66"/>
        <v>1065.0802526575128</v>
      </c>
      <c r="AL99" s="12">
        <f t="shared" si="51"/>
        <v>12780.963031890155</v>
      </c>
    </row>
    <row r="100" spans="1:38" ht="11.5" thickTop="1" thickBot="1" x14ac:dyDescent="0.3">
      <c r="A100" s="32">
        <v>310000</v>
      </c>
      <c r="B100" s="27">
        <f t="shared" si="52"/>
        <v>31000</v>
      </c>
      <c r="C100" s="27">
        <f t="shared" si="36"/>
        <v>9723.2000000000007</v>
      </c>
      <c r="D100" s="28">
        <f t="shared" si="70"/>
        <v>40723.199999999997</v>
      </c>
      <c r="E100" s="29">
        <f t="shared" si="71"/>
        <v>279000</v>
      </c>
      <c r="F100" s="30">
        <v>30</v>
      </c>
      <c r="G100" s="13">
        <f t="shared" si="53"/>
        <v>472.611046179119</v>
      </c>
      <c r="H100" s="12">
        <f t="shared" si="54"/>
        <v>945.222092358238</v>
      </c>
      <c r="I100" s="12">
        <f t="shared" si="55"/>
        <v>2047.9812001095158</v>
      </c>
      <c r="J100" s="12">
        <f t="shared" si="56"/>
        <v>24575.774401314189</v>
      </c>
      <c r="K100" s="13">
        <f t="shared" si="57"/>
        <v>428.17950466565833</v>
      </c>
      <c r="L100" s="12">
        <f t="shared" si="58"/>
        <v>856.35900933131666</v>
      </c>
      <c r="M100" s="12">
        <f t="shared" si="59"/>
        <v>1855.4445202178529</v>
      </c>
      <c r="N100" s="12">
        <f t="shared" si="60"/>
        <v>22265.334242614234</v>
      </c>
      <c r="O100" s="13">
        <f t="shared" si="61"/>
        <v>386.01829965604128</v>
      </c>
      <c r="P100" s="12">
        <f t="shared" si="62"/>
        <v>772.03659931208256</v>
      </c>
      <c r="Q100" s="12">
        <f t="shared" si="63"/>
        <v>1672.745965176179</v>
      </c>
      <c r="R100" s="12">
        <f t="shared" si="64"/>
        <v>20072.951582114147</v>
      </c>
      <c r="S100" s="13">
        <f t="shared" si="37"/>
        <v>345.787950954162</v>
      </c>
      <c r="T100" s="12">
        <f t="shared" si="38"/>
        <v>691.575901908324</v>
      </c>
      <c r="U100" s="12">
        <f t="shared" si="67"/>
        <v>1498.4144541347018</v>
      </c>
      <c r="V100" s="12">
        <f t="shared" si="39"/>
        <v>17980.973449616424</v>
      </c>
      <c r="W100" s="13">
        <f t="shared" si="40"/>
        <v>307.23354614189026</v>
      </c>
      <c r="X100" s="12">
        <f t="shared" si="41"/>
        <v>614.46709228378052</v>
      </c>
      <c r="Y100" s="12">
        <f t="shared" si="68"/>
        <v>1331.3453666148578</v>
      </c>
      <c r="Z100" s="12">
        <f t="shared" si="42"/>
        <v>15976.144399378294</v>
      </c>
      <c r="AA100" s="13">
        <f t="shared" si="43"/>
        <v>271.44813556273078</v>
      </c>
      <c r="AB100" s="12">
        <f t="shared" si="44"/>
        <v>542.89627112546157</v>
      </c>
      <c r="AC100" s="12">
        <f t="shared" si="69"/>
        <v>1176.2752541051668</v>
      </c>
      <c r="AD100" s="12">
        <f t="shared" si="45"/>
        <v>14115.303049262</v>
      </c>
      <c r="AE100" s="13">
        <f t="shared" si="46"/>
        <v>254.26319178233007</v>
      </c>
      <c r="AF100" s="12">
        <f t="shared" si="47"/>
        <v>508.52638356466014</v>
      </c>
      <c r="AG100" s="12">
        <f t="shared" si="65"/>
        <v>1101.8071643900969</v>
      </c>
      <c r="AH100" s="12">
        <f t="shared" si="48"/>
        <v>13221.685972681164</v>
      </c>
      <c r="AI100" s="13">
        <f t="shared" si="49"/>
        <v>238.10688340660741</v>
      </c>
      <c r="AJ100" s="12">
        <f t="shared" si="50"/>
        <v>476.21376681321482</v>
      </c>
      <c r="AK100" s="12">
        <f t="shared" si="66"/>
        <v>1031.7964947619655</v>
      </c>
      <c r="AL100" s="12">
        <f t="shared" si="51"/>
        <v>12381.557937143585</v>
      </c>
    </row>
    <row r="101" spans="1:38" ht="11.5" thickTop="1" thickBot="1" x14ac:dyDescent="0.3">
      <c r="A101" s="32">
        <v>300000</v>
      </c>
      <c r="B101" s="27">
        <f t="shared" si="52"/>
        <v>30000</v>
      </c>
      <c r="C101" s="27">
        <f t="shared" si="36"/>
        <v>9273.2000000000007</v>
      </c>
      <c r="D101" s="28">
        <f t="shared" si="70"/>
        <v>39273.199999999997</v>
      </c>
      <c r="E101" s="29">
        <f t="shared" si="71"/>
        <v>270000</v>
      </c>
      <c r="F101" s="30">
        <v>30</v>
      </c>
      <c r="G101" s="13">
        <f t="shared" si="53"/>
        <v>457.36552856043767</v>
      </c>
      <c r="H101" s="12">
        <f t="shared" si="54"/>
        <v>914.73105712087533</v>
      </c>
      <c r="I101" s="12">
        <f t="shared" si="55"/>
        <v>1981.9172904285633</v>
      </c>
      <c r="J101" s="12">
        <f t="shared" si="56"/>
        <v>23783.00748514276</v>
      </c>
      <c r="K101" s="13">
        <f t="shared" si="57"/>
        <v>414.36726257966933</v>
      </c>
      <c r="L101" s="12">
        <f t="shared" si="58"/>
        <v>828.73452515933866</v>
      </c>
      <c r="M101" s="12">
        <f t="shared" si="59"/>
        <v>1795.5914711785672</v>
      </c>
      <c r="N101" s="12">
        <f t="shared" si="60"/>
        <v>21547.097654142806</v>
      </c>
      <c r="O101" s="13">
        <f t="shared" si="61"/>
        <v>373.56609644133033</v>
      </c>
      <c r="P101" s="12">
        <f t="shared" si="62"/>
        <v>747.13219288266066</v>
      </c>
      <c r="Q101" s="12">
        <f t="shared" si="63"/>
        <v>1618.7864179124315</v>
      </c>
      <c r="R101" s="12">
        <f t="shared" si="64"/>
        <v>19425.437014949177</v>
      </c>
      <c r="S101" s="13">
        <f t="shared" si="37"/>
        <v>334.63350092338254</v>
      </c>
      <c r="T101" s="12">
        <f t="shared" si="38"/>
        <v>669.26700184676508</v>
      </c>
      <c r="U101" s="12">
        <f t="shared" si="67"/>
        <v>1450.0785040013243</v>
      </c>
      <c r="V101" s="12">
        <f t="shared" si="39"/>
        <v>17400.942048015891</v>
      </c>
      <c r="W101" s="13">
        <f t="shared" si="40"/>
        <v>297.32278658892608</v>
      </c>
      <c r="X101" s="12">
        <f t="shared" si="41"/>
        <v>594.64557317785216</v>
      </c>
      <c r="Y101" s="12">
        <f t="shared" si="68"/>
        <v>1288.3987418853465</v>
      </c>
      <c r="Z101" s="12">
        <f t="shared" si="42"/>
        <v>15460.784902624157</v>
      </c>
      <c r="AA101" s="13">
        <f t="shared" si="43"/>
        <v>262.69174409296528</v>
      </c>
      <c r="AB101" s="12">
        <f t="shared" si="44"/>
        <v>525.38348818593056</v>
      </c>
      <c r="AC101" s="12">
        <f t="shared" si="69"/>
        <v>1138.3308910695162</v>
      </c>
      <c r="AD101" s="12">
        <f t="shared" si="45"/>
        <v>13659.970692834195</v>
      </c>
      <c r="AE101" s="13">
        <f t="shared" si="46"/>
        <v>246.06115333773874</v>
      </c>
      <c r="AF101" s="12">
        <f t="shared" si="47"/>
        <v>492.12230667547749</v>
      </c>
      <c r="AG101" s="12">
        <f t="shared" si="65"/>
        <v>1066.2649977968679</v>
      </c>
      <c r="AH101" s="12">
        <f t="shared" si="48"/>
        <v>12795.179973562415</v>
      </c>
      <c r="AI101" s="13">
        <f t="shared" si="49"/>
        <v>230.42601619994269</v>
      </c>
      <c r="AJ101" s="12">
        <f t="shared" si="50"/>
        <v>460.85203239988539</v>
      </c>
      <c r="AK101" s="12">
        <f t="shared" si="66"/>
        <v>998.51273686641821</v>
      </c>
      <c r="AL101" s="12">
        <f t="shared" si="51"/>
        <v>11982.152842397019</v>
      </c>
    </row>
    <row r="102" spans="1:38" ht="11.5" thickTop="1" thickBot="1" x14ac:dyDescent="0.3">
      <c r="A102" s="32">
        <v>290000</v>
      </c>
      <c r="B102" s="27">
        <f t="shared" si="52"/>
        <v>29000</v>
      </c>
      <c r="C102" s="27">
        <f t="shared" ref="C102:C116" si="72">1290+((A102-80000)*3.5/100)+141.6+141.6</f>
        <v>8923.2000000000007</v>
      </c>
      <c r="D102" s="28">
        <f t="shared" si="70"/>
        <v>37923.199999999997</v>
      </c>
      <c r="E102" s="29">
        <f t="shared" si="71"/>
        <v>261000</v>
      </c>
      <c r="F102" s="30">
        <v>30</v>
      </c>
      <c r="G102" s="13">
        <f t="shared" si="53"/>
        <v>442.12001094175645</v>
      </c>
      <c r="H102" s="12">
        <f t="shared" si="54"/>
        <v>884.2400218835129</v>
      </c>
      <c r="I102" s="12">
        <f t="shared" si="55"/>
        <v>1915.8533807476113</v>
      </c>
      <c r="J102" s="12">
        <f t="shared" si="56"/>
        <v>22990.240568971334</v>
      </c>
      <c r="K102" s="13">
        <f t="shared" si="57"/>
        <v>400.55502049368039</v>
      </c>
      <c r="L102" s="12">
        <f t="shared" si="58"/>
        <v>801.11004098736078</v>
      </c>
      <c r="M102" s="12">
        <f t="shared" si="59"/>
        <v>1735.7384221392817</v>
      </c>
      <c r="N102" s="12">
        <f t="shared" si="60"/>
        <v>20828.861065671379</v>
      </c>
      <c r="O102" s="13">
        <f t="shared" si="61"/>
        <v>361.11389322661921</v>
      </c>
      <c r="P102" s="12">
        <f t="shared" si="62"/>
        <v>722.22778645323842</v>
      </c>
      <c r="Q102" s="12">
        <f t="shared" si="63"/>
        <v>1564.8268706486833</v>
      </c>
      <c r="R102" s="12">
        <f t="shared" si="64"/>
        <v>18777.9224477842</v>
      </c>
      <c r="S102" s="13">
        <f t="shared" si="37"/>
        <v>323.47905089260314</v>
      </c>
      <c r="T102" s="12">
        <f t="shared" si="38"/>
        <v>646.95810178520628</v>
      </c>
      <c r="U102" s="12">
        <f t="shared" si="67"/>
        <v>1401.742553867947</v>
      </c>
      <c r="V102" s="12">
        <f t="shared" si="39"/>
        <v>16820.910646415363</v>
      </c>
      <c r="W102" s="13">
        <f t="shared" si="40"/>
        <v>287.41202703596184</v>
      </c>
      <c r="X102" s="12">
        <f t="shared" si="41"/>
        <v>574.82405407192368</v>
      </c>
      <c r="Y102" s="12">
        <f t="shared" si="68"/>
        <v>1245.4521171558347</v>
      </c>
      <c r="Z102" s="12">
        <f t="shared" si="42"/>
        <v>14945.425405870015</v>
      </c>
      <c r="AA102" s="13">
        <f t="shared" si="43"/>
        <v>253.93535262319978</v>
      </c>
      <c r="AB102" s="12">
        <f t="shared" si="44"/>
        <v>507.87070524639955</v>
      </c>
      <c r="AC102" s="12">
        <f t="shared" si="69"/>
        <v>1100.3865280338657</v>
      </c>
      <c r="AD102" s="12">
        <f t="shared" si="45"/>
        <v>13204.638336406388</v>
      </c>
      <c r="AE102" s="13">
        <f t="shared" si="46"/>
        <v>237.85911489314748</v>
      </c>
      <c r="AF102" s="12">
        <f t="shared" si="47"/>
        <v>475.71822978629496</v>
      </c>
      <c r="AG102" s="12">
        <f t="shared" si="65"/>
        <v>1030.7228312036391</v>
      </c>
      <c r="AH102" s="12">
        <f t="shared" si="48"/>
        <v>12368.673974443669</v>
      </c>
      <c r="AI102" s="13">
        <f t="shared" si="49"/>
        <v>222.74514899327789</v>
      </c>
      <c r="AJ102" s="12">
        <f t="shared" si="50"/>
        <v>445.49029798655579</v>
      </c>
      <c r="AK102" s="12">
        <f t="shared" si="66"/>
        <v>965.22897897087091</v>
      </c>
      <c r="AL102" s="12">
        <f t="shared" si="51"/>
        <v>11582.74774765045</v>
      </c>
    </row>
    <row r="103" spans="1:38" ht="11.5" thickTop="1" thickBot="1" x14ac:dyDescent="0.3">
      <c r="A103" s="32">
        <v>280000</v>
      </c>
      <c r="B103" s="27">
        <f t="shared" si="52"/>
        <v>28000</v>
      </c>
      <c r="C103" s="27">
        <f t="shared" si="72"/>
        <v>8573.2000000000007</v>
      </c>
      <c r="D103" s="28">
        <f t="shared" si="70"/>
        <v>36573.199999999997</v>
      </c>
      <c r="E103" s="29">
        <f t="shared" si="71"/>
        <v>252000</v>
      </c>
      <c r="F103" s="30">
        <v>30</v>
      </c>
      <c r="G103" s="13">
        <f t="shared" si="53"/>
        <v>426.87449332307523</v>
      </c>
      <c r="H103" s="12">
        <f t="shared" si="54"/>
        <v>853.74898664615046</v>
      </c>
      <c r="I103" s="12">
        <f t="shared" si="55"/>
        <v>1849.7894710666594</v>
      </c>
      <c r="J103" s="12">
        <f t="shared" si="56"/>
        <v>22197.473652799912</v>
      </c>
      <c r="K103" s="13">
        <f t="shared" si="57"/>
        <v>386.74277840769133</v>
      </c>
      <c r="L103" s="12">
        <f t="shared" si="58"/>
        <v>773.48555681538267</v>
      </c>
      <c r="M103" s="12">
        <f t="shared" si="59"/>
        <v>1675.8853730999958</v>
      </c>
      <c r="N103" s="12">
        <f t="shared" si="60"/>
        <v>20110.624477199948</v>
      </c>
      <c r="O103" s="13">
        <f t="shared" si="61"/>
        <v>348.66169001190826</v>
      </c>
      <c r="P103" s="12">
        <f t="shared" si="62"/>
        <v>697.32338002381653</v>
      </c>
      <c r="Q103" s="12">
        <f t="shared" si="63"/>
        <v>1510.8673233849358</v>
      </c>
      <c r="R103" s="12">
        <f t="shared" si="64"/>
        <v>18130.40788061923</v>
      </c>
      <c r="S103" s="13">
        <f t="shared" si="37"/>
        <v>312.32460086182374</v>
      </c>
      <c r="T103" s="12">
        <f t="shared" si="38"/>
        <v>624.64920172364748</v>
      </c>
      <c r="U103" s="12">
        <f t="shared" si="67"/>
        <v>1353.4066037345694</v>
      </c>
      <c r="V103" s="12">
        <f t="shared" si="39"/>
        <v>16240.879244814834</v>
      </c>
      <c r="W103" s="13">
        <f t="shared" si="40"/>
        <v>277.50126748299766</v>
      </c>
      <c r="X103" s="12">
        <f t="shared" si="41"/>
        <v>555.00253496599532</v>
      </c>
      <c r="Y103" s="12">
        <f t="shared" si="68"/>
        <v>1202.5054924263231</v>
      </c>
      <c r="Z103" s="12">
        <f t="shared" si="42"/>
        <v>14430.065909115878</v>
      </c>
      <c r="AA103" s="13">
        <f t="shared" si="43"/>
        <v>245.1789611534343</v>
      </c>
      <c r="AB103" s="12">
        <f t="shared" si="44"/>
        <v>490.3579223068686</v>
      </c>
      <c r="AC103" s="12">
        <f t="shared" si="69"/>
        <v>1062.4421649982153</v>
      </c>
      <c r="AD103" s="12">
        <f t="shared" si="45"/>
        <v>12749.305979978584</v>
      </c>
      <c r="AE103" s="13">
        <f t="shared" si="46"/>
        <v>229.65707644855613</v>
      </c>
      <c r="AF103" s="12">
        <f t="shared" si="47"/>
        <v>459.31415289711225</v>
      </c>
      <c r="AG103" s="12">
        <f t="shared" si="65"/>
        <v>995.18066461040996</v>
      </c>
      <c r="AH103" s="12">
        <f t="shared" si="48"/>
        <v>11942.167975324919</v>
      </c>
      <c r="AI103" s="13">
        <f t="shared" si="49"/>
        <v>215.06428178661315</v>
      </c>
      <c r="AJ103" s="12">
        <f t="shared" si="50"/>
        <v>430.1285635732263</v>
      </c>
      <c r="AK103" s="12">
        <f t="shared" si="66"/>
        <v>931.94522107532362</v>
      </c>
      <c r="AL103" s="12">
        <f t="shared" si="51"/>
        <v>11183.342652903884</v>
      </c>
    </row>
    <row r="104" spans="1:38" ht="11.5" thickTop="1" thickBot="1" x14ac:dyDescent="0.3">
      <c r="A104" s="32">
        <v>270000</v>
      </c>
      <c r="B104" s="27">
        <f t="shared" si="52"/>
        <v>27000</v>
      </c>
      <c r="C104" s="27">
        <f t="shared" si="72"/>
        <v>8223.2000000000007</v>
      </c>
      <c r="D104" s="28">
        <f t="shared" si="70"/>
        <v>35223.199999999997</v>
      </c>
      <c r="E104" s="29">
        <f t="shared" si="71"/>
        <v>243000</v>
      </c>
      <c r="F104" s="30">
        <v>30</v>
      </c>
      <c r="G104" s="13">
        <f t="shared" si="53"/>
        <v>411.62897570439389</v>
      </c>
      <c r="H104" s="12">
        <f t="shared" si="54"/>
        <v>823.25795140878779</v>
      </c>
      <c r="I104" s="12">
        <f t="shared" si="55"/>
        <v>1783.7255613857069</v>
      </c>
      <c r="J104" s="12">
        <f t="shared" si="56"/>
        <v>21404.706736628483</v>
      </c>
      <c r="K104" s="13">
        <f t="shared" si="57"/>
        <v>372.93053632170239</v>
      </c>
      <c r="L104" s="12">
        <f t="shared" si="58"/>
        <v>745.86107264340478</v>
      </c>
      <c r="M104" s="12">
        <f t="shared" si="59"/>
        <v>1616.0323240607104</v>
      </c>
      <c r="N104" s="12">
        <f t="shared" si="60"/>
        <v>19392.387888728525</v>
      </c>
      <c r="O104" s="13">
        <f t="shared" si="61"/>
        <v>336.20948679719726</v>
      </c>
      <c r="P104" s="12">
        <f t="shared" si="62"/>
        <v>672.41897359439452</v>
      </c>
      <c r="Q104" s="12">
        <f t="shared" si="63"/>
        <v>1456.9077761211881</v>
      </c>
      <c r="R104" s="12">
        <f t="shared" si="64"/>
        <v>17482.893313454257</v>
      </c>
      <c r="S104" s="13">
        <f t="shared" si="37"/>
        <v>301.17015083104428</v>
      </c>
      <c r="T104" s="12">
        <f t="shared" si="38"/>
        <v>602.34030166208856</v>
      </c>
      <c r="U104" s="12">
        <f t="shared" si="67"/>
        <v>1305.0706536011919</v>
      </c>
      <c r="V104" s="12">
        <f t="shared" si="39"/>
        <v>15660.847843214302</v>
      </c>
      <c r="W104" s="13">
        <f t="shared" si="40"/>
        <v>267.59050793003348</v>
      </c>
      <c r="X104" s="12">
        <f t="shared" si="41"/>
        <v>535.18101586006696</v>
      </c>
      <c r="Y104" s="12">
        <f t="shared" si="68"/>
        <v>1159.5588676968118</v>
      </c>
      <c r="Z104" s="12">
        <f t="shared" si="42"/>
        <v>13914.706412361742</v>
      </c>
      <c r="AA104" s="13">
        <f t="shared" si="43"/>
        <v>236.42256968366877</v>
      </c>
      <c r="AB104" s="12">
        <f t="shared" si="44"/>
        <v>472.84513936733754</v>
      </c>
      <c r="AC104" s="12">
        <f t="shared" si="69"/>
        <v>1024.4978019625646</v>
      </c>
      <c r="AD104" s="12">
        <f t="shared" si="45"/>
        <v>12293.973623550775</v>
      </c>
      <c r="AE104" s="13">
        <f t="shared" si="46"/>
        <v>221.45503800396486</v>
      </c>
      <c r="AF104" s="12">
        <f t="shared" si="47"/>
        <v>442.91007600792972</v>
      </c>
      <c r="AG104" s="12">
        <f t="shared" si="65"/>
        <v>959.63849801718106</v>
      </c>
      <c r="AH104" s="12">
        <f t="shared" si="48"/>
        <v>11515.661976206173</v>
      </c>
      <c r="AI104" s="13">
        <f t="shared" si="49"/>
        <v>207.38341457994841</v>
      </c>
      <c r="AJ104" s="12">
        <f t="shared" si="50"/>
        <v>414.76682915989682</v>
      </c>
      <c r="AK104" s="12">
        <f t="shared" si="66"/>
        <v>898.66146317977643</v>
      </c>
      <c r="AL104" s="12">
        <f t="shared" si="51"/>
        <v>10783.937558157317</v>
      </c>
    </row>
    <row r="105" spans="1:38" ht="11.5" thickTop="1" thickBot="1" x14ac:dyDescent="0.3">
      <c r="A105" s="32">
        <v>260000</v>
      </c>
      <c r="B105" s="27">
        <f t="shared" si="52"/>
        <v>26000</v>
      </c>
      <c r="C105" s="27">
        <f t="shared" si="72"/>
        <v>7873.2000000000007</v>
      </c>
      <c r="D105" s="28">
        <f t="shared" si="70"/>
        <v>33873.199999999997</v>
      </c>
      <c r="E105" s="29">
        <f t="shared" si="71"/>
        <v>234000</v>
      </c>
      <c r="F105" s="30">
        <v>30</v>
      </c>
      <c r="G105" s="13">
        <f t="shared" si="53"/>
        <v>396.38345808571262</v>
      </c>
      <c r="H105" s="12">
        <f t="shared" si="54"/>
        <v>792.76691617142524</v>
      </c>
      <c r="I105" s="12">
        <f t="shared" si="55"/>
        <v>1717.6616517047548</v>
      </c>
      <c r="J105" s="12">
        <f t="shared" si="56"/>
        <v>20611.939820457057</v>
      </c>
      <c r="K105" s="13">
        <f t="shared" si="57"/>
        <v>359.11829423571351</v>
      </c>
      <c r="L105" s="12">
        <f t="shared" si="58"/>
        <v>718.23658847142701</v>
      </c>
      <c r="M105" s="12">
        <f t="shared" si="59"/>
        <v>1556.1792750214249</v>
      </c>
      <c r="N105" s="12">
        <f t="shared" si="60"/>
        <v>18674.151300257101</v>
      </c>
      <c r="O105" s="13">
        <f t="shared" si="61"/>
        <v>323.75728358248631</v>
      </c>
      <c r="P105" s="12">
        <f t="shared" si="62"/>
        <v>647.51456716497262</v>
      </c>
      <c r="Q105" s="12">
        <f t="shared" si="63"/>
        <v>1402.9482288574404</v>
      </c>
      <c r="R105" s="12">
        <f t="shared" si="64"/>
        <v>16835.378746289287</v>
      </c>
      <c r="S105" s="13">
        <f t="shared" si="37"/>
        <v>290.01570080026488</v>
      </c>
      <c r="T105" s="12">
        <f t="shared" si="38"/>
        <v>580.03140160052976</v>
      </c>
      <c r="U105" s="12">
        <f t="shared" si="67"/>
        <v>1256.7347034678146</v>
      </c>
      <c r="V105" s="12">
        <f t="shared" si="39"/>
        <v>15080.816441613773</v>
      </c>
      <c r="W105" s="13">
        <f t="shared" si="40"/>
        <v>257.6797483770693</v>
      </c>
      <c r="X105" s="12">
        <f t="shared" si="41"/>
        <v>515.3594967541386</v>
      </c>
      <c r="Y105" s="12">
        <f t="shared" si="68"/>
        <v>1116.6122429673003</v>
      </c>
      <c r="Z105" s="12">
        <f t="shared" si="42"/>
        <v>13399.346915607604</v>
      </c>
      <c r="AA105" s="13">
        <f t="shared" si="43"/>
        <v>227.66617821390327</v>
      </c>
      <c r="AB105" s="12">
        <f t="shared" si="44"/>
        <v>455.33235642780653</v>
      </c>
      <c r="AC105" s="12">
        <f t="shared" si="69"/>
        <v>986.55343892691417</v>
      </c>
      <c r="AD105" s="12">
        <f t="shared" si="45"/>
        <v>11838.64126712297</v>
      </c>
      <c r="AE105" s="13">
        <f t="shared" si="46"/>
        <v>213.25299955937359</v>
      </c>
      <c r="AF105" s="12">
        <f t="shared" si="47"/>
        <v>426.50599911874718</v>
      </c>
      <c r="AG105" s="12">
        <f t="shared" si="65"/>
        <v>924.09633142395217</v>
      </c>
      <c r="AH105" s="12">
        <f t="shared" si="48"/>
        <v>11089.155977087426</v>
      </c>
      <c r="AI105" s="13">
        <f t="shared" si="49"/>
        <v>199.70254737328364</v>
      </c>
      <c r="AJ105" s="12">
        <f t="shared" si="50"/>
        <v>399.40509474656727</v>
      </c>
      <c r="AK105" s="12">
        <f t="shared" si="66"/>
        <v>865.37770528422902</v>
      </c>
      <c r="AL105" s="12">
        <f t="shared" si="51"/>
        <v>10384.532463410749</v>
      </c>
    </row>
    <row r="106" spans="1:38" ht="11.5" thickTop="1" thickBot="1" x14ac:dyDescent="0.3">
      <c r="A106" s="32">
        <v>250000</v>
      </c>
      <c r="B106" s="27">
        <f t="shared" si="52"/>
        <v>25000</v>
      </c>
      <c r="C106" s="27">
        <f t="shared" si="72"/>
        <v>7523.2000000000007</v>
      </c>
      <c r="D106" s="28">
        <f t="shared" si="70"/>
        <v>32523.200000000001</v>
      </c>
      <c r="E106" s="29">
        <f t="shared" si="71"/>
        <v>225000</v>
      </c>
      <c r="F106" s="30">
        <v>30</v>
      </c>
      <c r="G106" s="13">
        <f t="shared" si="53"/>
        <v>381.13794046703146</v>
      </c>
      <c r="H106" s="12">
        <f t="shared" si="54"/>
        <v>762.27588093406291</v>
      </c>
      <c r="I106" s="12">
        <f t="shared" si="55"/>
        <v>1651.597742023803</v>
      </c>
      <c r="J106" s="12">
        <f t="shared" si="56"/>
        <v>19819.172904285635</v>
      </c>
      <c r="K106" s="13">
        <f t="shared" si="57"/>
        <v>345.30605214972445</v>
      </c>
      <c r="L106" s="12">
        <f t="shared" si="58"/>
        <v>690.6121042994489</v>
      </c>
      <c r="M106" s="12">
        <f t="shared" si="59"/>
        <v>1496.3262259821392</v>
      </c>
      <c r="N106" s="12">
        <f t="shared" si="60"/>
        <v>17955.91471178567</v>
      </c>
      <c r="O106" s="13">
        <f t="shared" si="61"/>
        <v>311.30508036777525</v>
      </c>
      <c r="P106" s="12">
        <f t="shared" si="62"/>
        <v>622.61016073555049</v>
      </c>
      <c r="Q106" s="12">
        <f t="shared" si="63"/>
        <v>1348.9886815936927</v>
      </c>
      <c r="R106" s="12">
        <f t="shared" si="64"/>
        <v>16187.864179124314</v>
      </c>
      <c r="S106" s="13">
        <f t="shared" si="37"/>
        <v>278.86125076948548</v>
      </c>
      <c r="T106" s="12">
        <f t="shared" si="38"/>
        <v>557.72250153897096</v>
      </c>
      <c r="U106" s="12">
        <f t="shared" si="67"/>
        <v>1208.3987533344371</v>
      </c>
      <c r="V106" s="12">
        <f t="shared" si="39"/>
        <v>14500.785040013245</v>
      </c>
      <c r="W106" s="13">
        <f t="shared" si="40"/>
        <v>247.76898882410507</v>
      </c>
      <c r="X106" s="12">
        <f t="shared" si="41"/>
        <v>495.53797764821013</v>
      </c>
      <c r="Y106" s="12">
        <f t="shared" si="68"/>
        <v>1073.6656182377885</v>
      </c>
      <c r="Z106" s="12">
        <f t="shared" si="42"/>
        <v>12883.987418853463</v>
      </c>
      <c r="AA106" s="13">
        <f t="shared" si="43"/>
        <v>218.90978674413776</v>
      </c>
      <c r="AB106" s="12">
        <f t="shared" si="44"/>
        <v>437.81957348827552</v>
      </c>
      <c r="AC106" s="12">
        <f t="shared" si="69"/>
        <v>948.60907589126361</v>
      </c>
      <c r="AD106" s="12">
        <f t="shared" si="45"/>
        <v>11383.308910695163</v>
      </c>
      <c r="AE106" s="13">
        <f t="shared" si="46"/>
        <v>205.05096111478227</v>
      </c>
      <c r="AF106" s="12">
        <f t="shared" si="47"/>
        <v>410.10192222956454</v>
      </c>
      <c r="AG106" s="12">
        <f t="shared" si="65"/>
        <v>888.55416483072327</v>
      </c>
      <c r="AH106" s="12">
        <f t="shared" si="48"/>
        <v>10662.649977968678</v>
      </c>
      <c r="AI106" s="13">
        <f t="shared" si="49"/>
        <v>192.02168016661884</v>
      </c>
      <c r="AJ106" s="12">
        <f t="shared" si="50"/>
        <v>384.04336033323767</v>
      </c>
      <c r="AK106" s="12">
        <f t="shared" si="66"/>
        <v>832.09394738868173</v>
      </c>
      <c r="AL106" s="12">
        <f t="shared" si="51"/>
        <v>9985.1273686641798</v>
      </c>
    </row>
    <row r="107" spans="1:38" ht="11.5" thickTop="1" thickBot="1" x14ac:dyDescent="0.3">
      <c r="A107" s="32">
        <v>240000</v>
      </c>
      <c r="B107" s="27">
        <f t="shared" si="52"/>
        <v>24000</v>
      </c>
      <c r="C107" s="27">
        <f t="shared" si="72"/>
        <v>7173.2000000000007</v>
      </c>
      <c r="D107" s="28">
        <f t="shared" si="70"/>
        <v>31173.200000000001</v>
      </c>
      <c r="E107" s="29">
        <f t="shared" si="71"/>
        <v>216000</v>
      </c>
      <c r="F107" s="30">
        <v>30</v>
      </c>
      <c r="G107" s="13">
        <f t="shared" si="53"/>
        <v>365.89242284835018</v>
      </c>
      <c r="H107" s="12">
        <f t="shared" si="54"/>
        <v>731.78484569670036</v>
      </c>
      <c r="I107" s="12">
        <f t="shared" si="55"/>
        <v>1585.5338323428507</v>
      </c>
      <c r="J107" s="12">
        <f t="shared" si="56"/>
        <v>19026.405988114209</v>
      </c>
      <c r="K107" s="13">
        <f t="shared" si="57"/>
        <v>331.49381006373551</v>
      </c>
      <c r="L107" s="12">
        <f t="shared" si="58"/>
        <v>662.98762012747102</v>
      </c>
      <c r="M107" s="12">
        <f t="shared" si="59"/>
        <v>1436.4731769428538</v>
      </c>
      <c r="N107" s="12">
        <f t="shared" si="60"/>
        <v>17237.678123314246</v>
      </c>
      <c r="O107" s="13">
        <f t="shared" si="61"/>
        <v>298.85287715306424</v>
      </c>
      <c r="P107" s="12">
        <f t="shared" si="62"/>
        <v>597.70575430612848</v>
      </c>
      <c r="Q107" s="12">
        <f t="shared" si="63"/>
        <v>1295.029134329945</v>
      </c>
      <c r="R107" s="12">
        <f t="shared" si="64"/>
        <v>15540.34961195934</v>
      </c>
      <c r="S107" s="13">
        <f t="shared" si="37"/>
        <v>267.70680073870602</v>
      </c>
      <c r="T107" s="12">
        <f t="shared" si="38"/>
        <v>535.41360147741204</v>
      </c>
      <c r="U107" s="12">
        <f t="shared" si="67"/>
        <v>1160.0628032010595</v>
      </c>
      <c r="V107" s="12">
        <f t="shared" si="39"/>
        <v>13920.753638412712</v>
      </c>
      <c r="W107" s="13">
        <f t="shared" si="40"/>
        <v>237.85822927114083</v>
      </c>
      <c r="X107" s="12">
        <f t="shared" si="41"/>
        <v>475.71645854228166</v>
      </c>
      <c r="Y107" s="12">
        <f t="shared" si="68"/>
        <v>1030.718993508277</v>
      </c>
      <c r="Z107" s="12">
        <f t="shared" si="42"/>
        <v>12368.627922099324</v>
      </c>
      <c r="AA107" s="13">
        <f t="shared" si="43"/>
        <v>210.15339527437223</v>
      </c>
      <c r="AB107" s="12">
        <f t="shared" si="44"/>
        <v>420.30679054874446</v>
      </c>
      <c r="AC107" s="12">
        <f t="shared" si="69"/>
        <v>910.66471285561306</v>
      </c>
      <c r="AD107" s="12">
        <f t="shared" si="45"/>
        <v>10927.976554267356</v>
      </c>
      <c r="AE107" s="13">
        <f t="shared" si="46"/>
        <v>196.84892267019097</v>
      </c>
      <c r="AF107" s="12">
        <f t="shared" si="47"/>
        <v>393.69784534038195</v>
      </c>
      <c r="AG107" s="12">
        <f t="shared" si="65"/>
        <v>853.01199823749425</v>
      </c>
      <c r="AH107" s="12">
        <f t="shared" si="48"/>
        <v>10236.14397884993</v>
      </c>
      <c r="AI107" s="13">
        <f t="shared" si="49"/>
        <v>184.34081295995412</v>
      </c>
      <c r="AJ107" s="12">
        <f t="shared" si="50"/>
        <v>368.68162591990824</v>
      </c>
      <c r="AK107" s="12">
        <f t="shared" si="66"/>
        <v>798.81018949313443</v>
      </c>
      <c r="AL107" s="12">
        <f t="shared" si="51"/>
        <v>9585.7222739176141</v>
      </c>
    </row>
    <row r="108" spans="1:38" ht="11.5" thickTop="1" thickBot="1" x14ac:dyDescent="0.3">
      <c r="A108" s="32">
        <v>230000</v>
      </c>
      <c r="B108" s="27">
        <f t="shared" si="52"/>
        <v>23000</v>
      </c>
      <c r="C108" s="27">
        <f t="shared" si="72"/>
        <v>6823.2000000000007</v>
      </c>
      <c r="D108" s="28">
        <f t="shared" si="70"/>
        <v>29823.200000000001</v>
      </c>
      <c r="E108" s="29">
        <f t="shared" si="71"/>
        <v>207000</v>
      </c>
      <c r="F108" s="30">
        <v>30</v>
      </c>
      <c r="G108" s="13">
        <f t="shared" si="53"/>
        <v>350.6469052296689</v>
      </c>
      <c r="H108" s="12">
        <f t="shared" si="54"/>
        <v>701.29381045933781</v>
      </c>
      <c r="I108" s="12">
        <f t="shared" si="55"/>
        <v>1519.4699226618986</v>
      </c>
      <c r="J108" s="12">
        <f t="shared" si="56"/>
        <v>18233.639071942784</v>
      </c>
      <c r="K108" s="13">
        <f t="shared" si="57"/>
        <v>317.68156797774645</v>
      </c>
      <c r="L108" s="12">
        <f t="shared" si="58"/>
        <v>635.36313595549291</v>
      </c>
      <c r="M108" s="12">
        <f t="shared" si="59"/>
        <v>1376.6201279035681</v>
      </c>
      <c r="N108" s="12">
        <f t="shared" si="60"/>
        <v>16519.441534842816</v>
      </c>
      <c r="O108" s="13">
        <f t="shared" si="61"/>
        <v>286.40067393835318</v>
      </c>
      <c r="P108" s="12">
        <f t="shared" si="62"/>
        <v>572.80134787670636</v>
      </c>
      <c r="Q108" s="12">
        <f t="shared" si="63"/>
        <v>1241.0695870661973</v>
      </c>
      <c r="R108" s="12">
        <f t="shared" si="64"/>
        <v>14892.835044794365</v>
      </c>
      <c r="S108" s="13">
        <f t="shared" si="37"/>
        <v>256.55235070792662</v>
      </c>
      <c r="T108" s="12">
        <f t="shared" si="38"/>
        <v>513.10470141585324</v>
      </c>
      <c r="U108" s="12">
        <f t="shared" si="67"/>
        <v>1111.726853067682</v>
      </c>
      <c r="V108" s="12">
        <f t="shared" si="39"/>
        <v>13340.722236812184</v>
      </c>
      <c r="W108" s="13">
        <f t="shared" si="40"/>
        <v>227.94746971817665</v>
      </c>
      <c r="X108" s="12">
        <f t="shared" si="41"/>
        <v>455.8949394363533</v>
      </c>
      <c r="Y108" s="12">
        <f t="shared" si="68"/>
        <v>987.77236877876555</v>
      </c>
      <c r="Z108" s="12">
        <f t="shared" si="42"/>
        <v>11853.268425345186</v>
      </c>
      <c r="AA108" s="13">
        <f t="shared" si="43"/>
        <v>201.3970038046067</v>
      </c>
      <c r="AB108" s="12">
        <f t="shared" si="44"/>
        <v>402.79400760921339</v>
      </c>
      <c r="AC108" s="12">
        <f t="shared" si="69"/>
        <v>872.72034981996239</v>
      </c>
      <c r="AD108" s="12">
        <f t="shared" si="45"/>
        <v>10472.644197839549</v>
      </c>
      <c r="AE108" s="13">
        <f t="shared" si="46"/>
        <v>188.64688422559968</v>
      </c>
      <c r="AF108" s="12">
        <f t="shared" si="47"/>
        <v>377.29376845119936</v>
      </c>
      <c r="AG108" s="12">
        <f t="shared" si="65"/>
        <v>817.46983164426535</v>
      </c>
      <c r="AH108" s="12">
        <f t="shared" si="48"/>
        <v>9809.6379797311838</v>
      </c>
      <c r="AI108" s="13">
        <f t="shared" si="49"/>
        <v>176.65994575328935</v>
      </c>
      <c r="AJ108" s="12">
        <f t="shared" si="50"/>
        <v>353.3198915065787</v>
      </c>
      <c r="AK108" s="12">
        <f t="shared" si="66"/>
        <v>765.52643159758725</v>
      </c>
      <c r="AL108" s="12">
        <f t="shared" si="51"/>
        <v>9186.3171791710465</v>
      </c>
    </row>
    <row r="109" spans="1:38" ht="11.5" thickTop="1" thickBot="1" x14ac:dyDescent="0.3">
      <c r="A109" s="32">
        <v>220000</v>
      </c>
      <c r="B109" s="27">
        <f t="shared" si="52"/>
        <v>22000</v>
      </c>
      <c r="C109" s="27">
        <f t="shared" si="72"/>
        <v>6473.2000000000007</v>
      </c>
      <c r="D109" s="28">
        <f t="shared" si="70"/>
        <v>28473.200000000001</v>
      </c>
      <c r="E109" s="29">
        <f>A109-B109</f>
        <v>198000</v>
      </c>
      <c r="F109" s="30">
        <v>30</v>
      </c>
      <c r="G109" s="13">
        <f t="shared" si="53"/>
        <v>335.40138761098763</v>
      </c>
      <c r="H109" s="12">
        <f t="shared" si="54"/>
        <v>670.80277522197525</v>
      </c>
      <c r="I109" s="12">
        <f>IF(COUNTA(E109,8%,F109)&lt;3,"-",PMT(0.667%,F109*12,-E109))</f>
        <v>1453.4060129809466</v>
      </c>
      <c r="J109" s="12">
        <f t="shared" si="56"/>
        <v>17440.872155771358</v>
      </c>
      <c r="K109" s="13">
        <f t="shared" si="57"/>
        <v>303.86932589175746</v>
      </c>
      <c r="L109" s="12">
        <f t="shared" si="58"/>
        <v>607.73865178351491</v>
      </c>
      <c r="M109" s="12">
        <f>IF(COUNTA(E109,7%,30)&lt;3,"-",PMT(0.583%,30*12,-E109))</f>
        <v>1316.7670788642824</v>
      </c>
      <c r="N109" s="12">
        <f t="shared" si="60"/>
        <v>15801.204946371388</v>
      </c>
      <c r="O109" s="13">
        <f t="shared" si="61"/>
        <v>273.94847072364223</v>
      </c>
      <c r="P109" s="12">
        <f t="shared" si="62"/>
        <v>547.89694144728446</v>
      </c>
      <c r="Q109" s="12">
        <f>IF(COUNTA(E109,6%,30)&lt;3,"-",PMT(0.5%,30*12,-E109))</f>
        <v>1187.1100398024496</v>
      </c>
      <c r="R109" s="12">
        <f t="shared" si="64"/>
        <v>14245.320477629397</v>
      </c>
      <c r="S109" s="13">
        <f t="shared" si="37"/>
        <v>245.39790067714722</v>
      </c>
      <c r="T109" s="12">
        <f t="shared" si="38"/>
        <v>490.79580135429444</v>
      </c>
      <c r="U109" s="12">
        <f>IF(COUNTA(E109,5%,30)&lt;3,"-",PMT(0.417%,30*12,-E109))</f>
        <v>1063.3909029343047</v>
      </c>
      <c r="V109" s="12">
        <f t="shared" si="39"/>
        <v>12760.690835211655</v>
      </c>
      <c r="W109" s="13">
        <f t="shared" si="40"/>
        <v>218.03671016521247</v>
      </c>
      <c r="X109" s="12">
        <f t="shared" si="41"/>
        <v>436.07342033042494</v>
      </c>
      <c r="Y109" s="12">
        <f>IF(COUNTA(E109,4%,30)&lt;3,"-",PMT(0.333%,30*12,-E109))</f>
        <v>944.82574404925401</v>
      </c>
      <c r="Z109" s="12">
        <f t="shared" si="42"/>
        <v>11337.908928591049</v>
      </c>
      <c r="AA109" s="13">
        <f t="shared" si="43"/>
        <v>192.64061233484122</v>
      </c>
      <c r="AB109" s="12">
        <f t="shared" si="44"/>
        <v>385.28122466968244</v>
      </c>
      <c r="AC109" s="12">
        <f>IF(COUNTA(E109,3%,30)&lt;3,"-",PMT(0.25%,30*12,-E109))</f>
        <v>834.77598678431195</v>
      </c>
      <c r="AD109" s="12">
        <f t="shared" si="45"/>
        <v>10017.311841411743</v>
      </c>
      <c r="AE109" s="13">
        <f t="shared" si="46"/>
        <v>180.44484578100841</v>
      </c>
      <c r="AF109" s="12">
        <f t="shared" si="47"/>
        <v>360.88969156201682</v>
      </c>
      <c r="AG109" s="12">
        <f>IF(COUNTA(E109,2.5%,30)&lt;3,"-",PMT(0.208%,30*12,-E109))</f>
        <v>781.92766505103646</v>
      </c>
      <c r="AH109" s="12">
        <f t="shared" si="48"/>
        <v>9383.1319806124375</v>
      </c>
      <c r="AI109" s="13">
        <f t="shared" si="49"/>
        <v>168.97907854662461</v>
      </c>
      <c r="AJ109" s="12">
        <f t="shared" si="50"/>
        <v>337.95815709324921</v>
      </c>
      <c r="AK109" s="12">
        <f>IF(COUNTA(E109,2%,30)&lt;3,"-",PMT(0.167%,30*12,-E109))</f>
        <v>732.24267370203995</v>
      </c>
      <c r="AL109" s="12">
        <f t="shared" si="51"/>
        <v>8786.912084424479</v>
      </c>
    </row>
    <row r="110" spans="1:38" ht="11.5" thickTop="1" thickBot="1" x14ac:dyDescent="0.3">
      <c r="A110" s="32">
        <v>210000</v>
      </c>
      <c r="B110" s="27">
        <f t="shared" si="52"/>
        <v>21000</v>
      </c>
      <c r="C110" s="27">
        <f t="shared" si="72"/>
        <v>6123.2000000000007</v>
      </c>
      <c r="D110" s="28">
        <f t="shared" si="70"/>
        <v>27123.200000000001</v>
      </c>
      <c r="E110" s="29">
        <f t="shared" ref="E110:E116" si="73">A110-B110</f>
        <v>189000</v>
      </c>
      <c r="F110" s="30">
        <v>30</v>
      </c>
      <c r="G110" s="13">
        <f t="shared" si="53"/>
        <v>320.15586999230646</v>
      </c>
      <c r="H110" s="12">
        <f t="shared" si="54"/>
        <v>640.31173998461293</v>
      </c>
      <c r="I110" s="12">
        <f t="shared" si="55"/>
        <v>1387.3421032999945</v>
      </c>
      <c r="J110" s="12">
        <f t="shared" si="56"/>
        <v>16648.105239599936</v>
      </c>
      <c r="K110" s="13">
        <f t="shared" si="57"/>
        <v>290.05708380576857</v>
      </c>
      <c r="L110" s="12">
        <f t="shared" si="58"/>
        <v>580.11416761153714</v>
      </c>
      <c r="M110" s="12">
        <f t="shared" si="59"/>
        <v>1256.914029824997</v>
      </c>
      <c r="N110" s="12">
        <f t="shared" si="60"/>
        <v>15082.968357899965</v>
      </c>
      <c r="O110" s="13">
        <f t="shared" si="61"/>
        <v>261.49626750893123</v>
      </c>
      <c r="P110" s="12">
        <f t="shared" si="62"/>
        <v>522.99253501786245</v>
      </c>
      <c r="Q110" s="12">
        <f t="shared" si="63"/>
        <v>1133.1504925387019</v>
      </c>
      <c r="R110" s="12">
        <f t="shared" si="64"/>
        <v>13597.805910464424</v>
      </c>
      <c r="S110" s="13">
        <f t="shared" si="37"/>
        <v>234.24345064636779</v>
      </c>
      <c r="T110" s="12">
        <f t="shared" si="38"/>
        <v>468.48690129273558</v>
      </c>
      <c r="U110" s="12">
        <f t="shared" si="67"/>
        <v>1015.054952800927</v>
      </c>
      <c r="V110" s="12">
        <f t="shared" si="39"/>
        <v>12180.659433611125</v>
      </c>
      <c r="W110" s="13">
        <f t="shared" si="40"/>
        <v>208.12595061224826</v>
      </c>
      <c r="X110" s="12">
        <f t="shared" si="41"/>
        <v>416.25190122449652</v>
      </c>
      <c r="Y110" s="12">
        <f t="shared" si="68"/>
        <v>901.87911931974236</v>
      </c>
      <c r="Z110" s="12">
        <f t="shared" si="42"/>
        <v>10822.549431836909</v>
      </c>
      <c r="AA110" s="13">
        <f t="shared" si="43"/>
        <v>183.88422086507569</v>
      </c>
      <c r="AB110" s="12">
        <f t="shared" si="44"/>
        <v>367.76844173015138</v>
      </c>
      <c r="AC110" s="12">
        <f t="shared" si="69"/>
        <v>796.8316237486614</v>
      </c>
      <c r="AD110" s="12">
        <f t="shared" si="45"/>
        <v>9561.9794849839363</v>
      </c>
      <c r="AE110" s="13">
        <f t="shared" si="46"/>
        <v>172.24280733641714</v>
      </c>
      <c r="AF110" s="12">
        <f t="shared" si="47"/>
        <v>344.48561467283429</v>
      </c>
      <c r="AG110" s="12">
        <f t="shared" si="65"/>
        <v>746.38549845780756</v>
      </c>
      <c r="AH110" s="12">
        <f t="shared" si="48"/>
        <v>8956.6259814936911</v>
      </c>
      <c r="AI110" s="13">
        <f t="shared" si="49"/>
        <v>161.29821133995983</v>
      </c>
      <c r="AJ110" s="12">
        <f t="shared" si="50"/>
        <v>322.59642267991967</v>
      </c>
      <c r="AK110" s="12">
        <f t="shared" si="66"/>
        <v>698.95891580649266</v>
      </c>
      <c r="AL110" s="12">
        <f t="shared" si="51"/>
        <v>8387.5069896779114</v>
      </c>
    </row>
    <row r="111" spans="1:38" ht="11.5" thickTop="1" thickBot="1" x14ac:dyDescent="0.3">
      <c r="A111" s="32">
        <v>200000</v>
      </c>
      <c r="B111" s="27">
        <f t="shared" si="52"/>
        <v>20000</v>
      </c>
      <c r="C111" s="27">
        <f t="shared" si="72"/>
        <v>5773.2000000000007</v>
      </c>
      <c r="D111" s="28">
        <f t="shared" si="70"/>
        <v>25773.200000000001</v>
      </c>
      <c r="E111" s="29">
        <f t="shared" si="73"/>
        <v>180000</v>
      </c>
      <c r="F111" s="30">
        <v>30</v>
      </c>
      <c r="G111" s="13">
        <f t="shared" si="53"/>
        <v>304.91035237362513</v>
      </c>
      <c r="H111" s="12">
        <f t="shared" si="54"/>
        <v>609.82070474725026</v>
      </c>
      <c r="I111" s="12">
        <f t="shared" si="55"/>
        <v>1321.2781936190422</v>
      </c>
      <c r="J111" s="12">
        <f t="shared" si="56"/>
        <v>15855.338323428507</v>
      </c>
      <c r="K111" s="13">
        <f t="shared" si="57"/>
        <v>276.24484171977957</v>
      </c>
      <c r="L111" s="12">
        <f t="shared" si="58"/>
        <v>552.48968343955914</v>
      </c>
      <c r="M111" s="12">
        <f t="shared" si="59"/>
        <v>1197.0609807857115</v>
      </c>
      <c r="N111" s="12">
        <f t="shared" si="60"/>
        <v>14364.731769428538</v>
      </c>
      <c r="O111" s="13">
        <f t="shared" si="61"/>
        <v>249.04406429422019</v>
      </c>
      <c r="P111" s="12">
        <f t="shared" si="62"/>
        <v>498.08812858844038</v>
      </c>
      <c r="Q111" s="12">
        <f t="shared" si="63"/>
        <v>1079.1909452749542</v>
      </c>
      <c r="R111" s="12">
        <f t="shared" si="64"/>
        <v>12950.29134329945</v>
      </c>
      <c r="S111" s="13">
        <f t="shared" si="37"/>
        <v>223.08900061558836</v>
      </c>
      <c r="T111" s="12">
        <f t="shared" si="38"/>
        <v>446.17800123117672</v>
      </c>
      <c r="U111" s="12">
        <f t="shared" si="67"/>
        <v>966.7190026675496</v>
      </c>
      <c r="V111" s="12">
        <f t="shared" si="39"/>
        <v>11600.628032010594</v>
      </c>
      <c r="W111" s="13">
        <f t="shared" si="40"/>
        <v>198.21519105928408</v>
      </c>
      <c r="X111" s="12">
        <f t="shared" si="41"/>
        <v>396.43038211856816</v>
      </c>
      <c r="Y111" s="12">
        <f t="shared" si="68"/>
        <v>858.93249459023093</v>
      </c>
      <c r="Z111" s="12">
        <f t="shared" si="42"/>
        <v>10307.189935082772</v>
      </c>
      <c r="AA111" s="13">
        <f t="shared" si="43"/>
        <v>175.12782939531021</v>
      </c>
      <c r="AB111" s="12">
        <f t="shared" si="44"/>
        <v>350.25565879062043</v>
      </c>
      <c r="AC111" s="12">
        <f t="shared" si="69"/>
        <v>758.88726071301096</v>
      </c>
      <c r="AD111" s="12">
        <f t="shared" si="45"/>
        <v>9106.6471285561311</v>
      </c>
      <c r="AE111" s="13">
        <f t="shared" si="46"/>
        <v>164.04076889182582</v>
      </c>
      <c r="AF111" s="12">
        <f t="shared" si="47"/>
        <v>328.08153778365164</v>
      </c>
      <c r="AG111" s="12">
        <f t="shared" si="65"/>
        <v>710.84333186457854</v>
      </c>
      <c r="AH111" s="12">
        <f t="shared" si="48"/>
        <v>8530.119982374943</v>
      </c>
      <c r="AI111" s="13">
        <f t="shared" si="49"/>
        <v>153.61734413329506</v>
      </c>
      <c r="AJ111" s="12">
        <f t="shared" si="50"/>
        <v>307.23468826659013</v>
      </c>
      <c r="AK111" s="12">
        <f t="shared" si="66"/>
        <v>665.67515791094536</v>
      </c>
      <c r="AL111" s="12">
        <f t="shared" si="51"/>
        <v>7988.1018949313429</v>
      </c>
    </row>
    <row r="112" spans="1:38" ht="11.5" thickTop="1" thickBot="1" x14ac:dyDescent="0.3">
      <c r="A112" s="32">
        <v>190000</v>
      </c>
      <c r="B112" s="27">
        <f t="shared" si="52"/>
        <v>19000</v>
      </c>
      <c r="C112" s="27">
        <f t="shared" si="72"/>
        <v>5423.2000000000007</v>
      </c>
      <c r="D112" s="28">
        <f t="shared" si="70"/>
        <v>24423.200000000001</v>
      </c>
      <c r="E112" s="29">
        <f t="shared" si="73"/>
        <v>171000</v>
      </c>
      <c r="F112" s="30">
        <v>30</v>
      </c>
      <c r="G112" s="13">
        <f t="shared" si="53"/>
        <v>289.66483475494385</v>
      </c>
      <c r="H112" s="12">
        <f t="shared" si="54"/>
        <v>579.32966950988771</v>
      </c>
      <c r="I112" s="12">
        <f t="shared" si="55"/>
        <v>1255.2142839380901</v>
      </c>
      <c r="J112" s="12">
        <f t="shared" si="56"/>
        <v>15062.571407257081</v>
      </c>
      <c r="K112" s="13">
        <f t="shared" si="57"/>
        <v>262.43259963379057</v>
      </c>
      <c r="L112" s="12">
        <f t="shared" si="58"/>
        <v>524.86519926758115</v>
      </c>
      <c r="M112" s="12">
        <f t="shared" si="59"/>
        <v>1137.2079317464259</v>
      </c>
      <c r="N112" s="12">
        <f t="shared" si="60"/>
        <v>13646.49518095711</v>
      </c>
      <c r="O112" s="13">
        <f t="shared" si="61"/>
        <v>236.59186107950916</v>
      </c>
      <c r="P112" s="12">
        <f t="shared" si="62"/>
        <v>473.18372215901832</v>
      </c>
      <c r="Q112" s="12">
        <f t="shared" si="63"/>
        <v>1025.2313980112065</v>
      </c>
      <c r="R112" s="12">
        <f t="shared" si="64"/>
        <v>12302.776776134477</v>
      </c>
      <c r="S112" s="13">
        <f t="shared" si="37"/>
        <v>211.93455058480896</v>
      </c>
      <c r="T112" s="12">
        <f t="shared" si="38"/>
        <v>423.86910116961792</v>
      </c>
      <c r="U112" s="12">
        <f t="shared" si="67"/>
        <v>918.38305253417207</v>
      </c>
      <c r="V112" s="12">
        <f t="shared" si="39"/>
        <v>11020.596630410066</v>
      </c>
      <c r="W112" s="13">
        <f t="shared" si="40"/>
        <v>188.30443150631984</v>
      </c>
      <c r="X112" s="12">
        <f t="shared" si="41"/>
        <v>376.60886301263969</v>
      </c>
      <c r="Y112" s="12">
        <f t="shared" si="68"/>
        <v>815.98586986071939</v>
      </c>
      <c r="Z112" s="12">
        <f t="shared" si="42"/>
        <v>9791.8304383286322</v>
      </c>
      <c r="AA112" s="13">
        <f t="shared" si="43"/>
        <v>166.37143792554468</v>
      </c>
      <c r="AB112" s="12">
        <f t="shared" si="44"/>
        <v>332.74287585108937</v>
      </c>
      <c r="AC112" s="12">
        <f t="shared" si="69"/>
        <v>720.94289767736029</v>
      </c>
      <c r="AD112" s="12">
        <f t="shared" si="45"/>
        <v>8651.314772128324</v>
      </c>
      <c r="AE112" s="13">
        <f t="shared" si="46"/>
        <v>155.83873044723452</v>
      </c>
      <c r="AF112" s="12">
        <f t="shared" si="47"/>
        <v>311.67746089446905</v>
      </c>
      <c r="AG112" s="12">
        <f t="shared" si="65"/>
        <v>675.30116527134965</v>
      </c>
      <c r="AH112" s="12">
        <f t="shared" si="48"/>
        <v>8103.6139832561948</v>
      </c>
      <c r="AI112" s="13">
        <f t="shared" si="49"/>
        <v>145.93647692663032</v>
      </c>
      <c r="AJ112" s="12">
        <f t="shared" si="50"/>
        <v>291.87295385326064</v>
      </c>
      <c r="AK112" s="12">
        <f t="shared" si="66"/>
        <v>632.39140001539806</v>
      </c>
      <c r="AL112" s="12">
        <f t="shared" si="51"/>
        <v>7588.6968001847763</v>
      </c>
    </row>
    <row r="113" spans="1:38" ht="11.5" thickTop="1" thickBot="1" x14ac:dyDescent="0.3">
      <c r="A113" s="32">
        <v>180000</v>
      </c>
      <c r="B113" s="27">
        <f t="shared" si="52"/>
        <v>18000</v>
      </c>
      <c r="C113" s="27">
        <f t="shared" si="72"/>
        <v>5073.2000000000007</v>
      </c>
      <c r="D113" s="28">
        <f t="shared" si="70"/>
        <v>23073.200000000001</v>
      </c>
      <c r="E113" s="29">
        <f t="shared" si="73"/>
        <v>162000</v>
      </c>
      <c r="F113" s="30">
        <v>30</v>
      </c>
      <c r="G113" s="13">
        <f t="shared" si="53"/>
        <v>274.41931713626263</v>
      </c>
      <c r="H113" s="12">
        <f t="shared" si="54"/>
        <v>548.83863427252527</v>
      </c>
      <c r="I113" s="12">
        <f t="shared" si="55"/>
        <v>1189.1503742571381</v>
      </c>
      <c r="J113" s="12">
        <f t="shared" si="56"/>
        <v>14269.804491085657</v>
      </c>
      <c r="K113" s="13">
        <f t="shared" si="57"/>
        <v>248.6203575478016</v>
      </c>
      <c r="L113" s="12">
        <f t="shared" si="58"/>
        <v>497.24071509560321</v>
      </c>
      <c r="M113" s="12">
        <f t="shared" si="59"/>
        <v>1077.3548827071402</v>
      </c>
      <c r="N113" s="12">
        <f t="shared" si="60"/>
        <v>12928.258592485683</v>
      </c>
      <c r="O113" s="13">
        <f t="shared" si="61"/>
        <v>224.13965786479815</v>
      </c>
      <c r="P113" s="12">
        <f t="shared" si="62"/>
        <v>448.27931572959631</v>
      </c>
      <c r="Q113" s="12">
        <f t="shared" si="63"/>
        <v>971.27185074745864</v>
      </c>
      <c r="R113" s="12">
        <f t="shared" si="64"/>
        <v>11655.262208969503</v>
      </c>
      <c r="S113" s="13">
        <f t="shared" si="37"/>
        <v>200.78010055402953</v>
      </c>
      <c r="T113" s="12">
        <f t="shared" si="38"/>
        <v>401.56020110805906</v>
      </c>
      <c r="U113" s="12">
        <f t="shared" si="67"/>
        <v>870.04710240079464</v>
      </c>
      <c r="V113" s="12">
        <f t="shared" si="39"/>
        <v>10440.565228809535</v>
      </c>
      <c r="W113" s="13">
        <f t="shared" si="40"/>
        <v>178.39367195335564</v>
      </c>
      <c r="X113" s="12">
        <f t="shared" si="41"/>
        <v>356.78734390671127</v>
      </c>
      <c r="Y113" s="12">
        <f t="shared" si="68"/>
        <v>773.03924513120774</v>
      </c>
      <c r="Z113" s="12">
        <f t="shared" si="42"/>
        <v>9276.4709415744928</v>
      </c>
      <c r="AA113" s="13">
        <f t="shared" si="43"/>
        <v>157.61504645577918</v>
      </c>
      <c r="AB113" s="12">
        <f t="shared" si="44"/>
        <v>315.23009291155836</v>
      </c>
      <c r="AC113" s="12">
        <f t="shared" si="69"/>
        <v>682.99853464170974</v>
      </c>
      <c r="AD113" s="12">
        <f t="shared" si="45"/>
        <v>8195.9824157005169</v>
      </c>
      <c r="AE113" s="13">
        <f t="shared" si="46"/>
        <v>147.63669200264323</v>
      </c>
      <c r="AF113" s="12">
        <f t="shared" si="47"/>
        <v>295.27338400528646</v>
      </c>
      <c r="AG113" s="12">
        <f t="shared" si="65"/>
        <v>639.75899867812075</v>
      </c>
      <c r="AH113" s="12">
        <f t="shared" si="48"/>
        <v>7677.1079841374476</v>
      </c>
      <c r="AI113" s="13">
        <f t="shared" si="49"/>
        <v>138.25560971996558</v>
      </c>
      <c r="AJ113" s="12">
        <f t="shared" si="50"/>
        <v>276.51121943993115</v>
      </c>
      <c r="AK113" s="12">
        <f t="shared" si="66"/>
        <v>599.10764211985088</v>
      </c>
      <c r="AL113" s="12">
        <f t="shared" si="51"/>
        <v>7189.2917054382096</v>
      </c>
    </row>
    <row r="114" spans="1:38" ht="11.5" thickTop="1" thickBot="1" x14ac:dyDescent="0.3">
      <c r="A114" s="32">
        <v>170000</v>
      </c>
      <c r="B114" s="27">
        <f t="shared" si="52"/>
        <v>17000</v>
      </c>
      <c r="C114" s="27">
        <f t="shared" si="72"/>
        <v>4723.2000000000007</v>
      </c>
      <c r="D114" s="28">
        <f t="shared" si="70"/>
        <v>21723.200000000001</v>
      </c>
      <c r="E114" s="29">
        <f t="shared" si="73"/>
        <v>153000</v>
      </c>
      <c r="F114" s="30">
        <v>30</v>
      </c>
      <c r="G114" s="13">
        <f t="shared" si="53"/>
        <v>259.17379951758136</v>
      </c>
      <c r="H114" s="12">
        <f t="shared" si="54"/>
        <v>518.34759903516272</v>
      </c>
      <c r="I114" s="12">
        <f t="shared" si="55"/>
        <v>1123.0864645761858</v>
      </c>
      <c r="J114" s="12">
        <f t="shared" si="56"/>
        <v>13477.037574914231</v>
      </c>
      <c r="K114" s="13">
        <f t="shared" si="57"/>
        <v>234.8081154618126</v>
      </c>
      <c r="L114" s="12">
        <f t="shared" si="58"/>
        <v>469.61623092362521</v>
      </c>
      <c r="M114" s="12">
        <f t="shared" si="59"/>
        <v>1017.5018336678547</v>
      </c>
      <c r="N114" s="12">
        <f t="shared" si="60"/>
        <v>12210.022004014256</v>
      </c>
      <c r="O114" s="13">
        <f t="shared" si="61"/>
        <v>211.68745465008718</v>
      </c>
      <c r="P114" s="12">
        <f t="shared" si="62"/>
        <v>423.37490930017435</v>
      </c>
      <c r="Q114" s="12">
        <f t="shared" si="63"/>
        <v>917.31230348371105</v>
      </c>
      <c r="R114" s="12">
        <f t="shared" si="64"/>
        <v>11007.747641804533</v>
      </c>
      <c r="S114" s="13">
        <f t="shared" si="37"/>
        <v>189.62565052325013</v>
      </c>
      <c r="T114" s="12">
        <f t="shared" si="38"/>
        <v>379.25130104650026</v>
      </c>
      <c r="U114" s="12">
        <f t="shared" si="67"/>
        <v>821.71115226741722</v>
      </c>
      <c r="V114" s="12">
        <f t="shared" si="39"/>
        <v>9860.5338272090066</v>
      </c>
      <c r="W114" s="13">
        <f t="shared" si="40"/>
        <v>168.48291240039146</v>
      </c>
      <c r="X114" s="12">
        <f t="shared" si="41"/>
        <v>336.96582480078291</v>
      </c>
      <c r="Y114" s="12">
        <f t="shared" si="68"/>
        <v>730.09262040169631</v>
      </c>
      <c r="Z114" s="12">
        <f t="shared" si="42"/>
        <v>8761.1114448203552</v>
      </c>
      <c r="AA114" s="13">
        <f t="shared" si="43"/>
        <v>148.85865498601368</v>
      </c>
      <c r="AB114" s="12">
        <f t="shared" si="44"/>
        <v>297.71730997202735</v>
      </c>
      <c r="AC114" s="12">
        <f t="shared" si="69"/>
        <v>645.0541716060593</v>
      </c>
      <c r="AD114" s="12">
        <f t="shared" si="45"/>
        <v>7740.6500592727116</v>
      </c>
      <c r="AE114" s="13">
        <f t="shared" si="46"/>
        <v>139.43465355805196</v>
      </c>
      <c r="AF114" s="12">
        <f t="shared" si="47"/>
        <v>278.86930711610393</v>
      </c>
      <c r="AG114" s="12">
        <f t="shared" si="65"/>
        <v>604.21683208489185</v>
      </c>
      <c r="AH114" s="12">
        <f t="shared" si="48"/>
        <v>7250.6019850187022</v>
      </c>
      <c r="AI114" s="13">
        <f t="shared" si="49"/>
        <v>130.57474251330083</v>
      </c>
      <c r="AJ114" s="12">
        <f t="shared" si="50"/>
        <v>261.14948502660167</v>
      </c>
      <c r="AK114" s="12">
        <f t="shared" si="66"/>
        <v>565.82388422430358</v>
      </c>
      <c r="AL114" s="12">
        <f t="shared" si="51"/>
        <v>6789.886610691643</v>
      </c>
    </row>
    <row r="115" spans="1:38" ht="11.5" thickTop="1" thickBot="1" x14ac:dyDescent="0.3">
      <c r="A115" s="33">
        <v>160000</v>
      </c>
      <c r="B115" s="27">
        <f t="shared" si="52"/>
        <v>16000</v>
      </c>
      <c r="C115" s="27">
        <f t="shared" si="72"/>
        <v>4373.2000000000007</v>
      </c>
      <c r="D115" s="35">
        <f t="shared" si="70"/>
        <v>20373.2</v>
      </c>
      <c r="E115" s="29">
        <f t="shared" si="73"/>
        <v>144000</v>
      </c>
      <c r="F115" s="30">
        <v>30</v>
      </c>
      <c r="G115" s="13">
        <f t="shared" si="53"/>
        <v>243.92828189890014</v>
      </c>
      <c r="H115" s="12">
        <f t="shared" si="54"/>
        <v>487.85656379780028</v>
      </c>
      <c r="I115" s="12">
        <f t="shared" si="55"/>
        <v>1057.022554895234</v>
      </c>
      <c r="J115" s="12">
        <f t="shared" si="56"/>
        <v>12684.270658742807</v>
      </c>
      <c r="K115" s="13">
        <f t="shared" si="57"/>
        <v>220.99587337582366</v>
      </c>
      <c r="L115" s="12">
        <f t="shared" si="58"/>
        <v>441.99174675164733</v>
      </c>
      <c r="M115" s="12">
        <f t="shared" si="59"/>
        <v>957.64878462856916</v>
      </c>
      <c r="N115" s="12">
        <f t="shared" si="60"/>
        <v>11491.78541554283</v>
      </c>
      <c r="O115" s="13">
        <f t="shared" si="61"/>
        <v>199.23525143537614</v>
      </c>
      <c r="P115" s="12">
        <f t="shared" si="62"/>
        <v>398.47050287075228</v>
      </c>
      <c r="Q115" s="12">
        <f t="shared" si="63"/>
        <v>863.35275621996334</v>
      </c>
      <c r="R115" s="12">
        <f t="shared" si="64"/>
        <v>10360.23307463956</v>
      </c>
      <c r="S115" s="13">
        <f t="shared" si="37"/>
        <v>178.4712004924707</v>
      </c>
      <c r="T115" s="12">
        <f t="shared" si="38"/>
        <v>356.9424009849414</v>
      </c>
      <c r="U115" s="12">
        <f t="shared" si="67"/>
        <v>773.37520213403968</v>
      </c>
      <c r="V115" s="12">
        <f t="shared" si="39"/>
        <v>9280.5024256084762</v>
      </c>
      <c r="W115" s="13">
        <f t="shared" si="40"/>
        <v>158.57215284742722</v>
      </c>
      <c r="X115" s="12">
        <f t="shared" si="41"/>
        <v>317.14430569485444</v>
      </c>
      <c r="Y115" s="12">
        <f t="shared" si="68"/>
        <v>687.14599567218465</v>
      </c>
      <c r="Z115" s="12">
        <f t="shared" si="42"/>
        <v>8245.7519480662158</v>
      </c>
      <c r="AA115" s="13">
        <f t="shared" si="43"/>
        <v>140.10226351624817</v>
      </c>
      <c r="AB115" s="12">
        <f t="shared" si="44"/>
        <v>280.20452703249634</v>
      </c>
      <c r="AC115" s="12">
        <f t="shared" si="69"/>
        <v>607.10980857040875</v>
      </c>
      <c r="AD115" s="12">
        <f t="shared" si="45"/>
        <v>7285.3177028449045</v>
      </c>
      <c r="AE115" s="13">
        <f t="shared" si="46"/>
        <v>131.2326151134607</v>
      </c>
      <c r="AF115" s="12">
        <f t="shared" si="47"/>
        <v>262.46523022692139</v>
      </c>
      <c r="AG115" s="12">
        <f t="shared" si="65"/>
        <v>568.67466549166295</v>
      </c>
      <c r="AH115" s="12">
        <f t="shared" si="48"/>
        <v>6824.0959858999558</v>
      </c>
      <c r="AI115" s="13">
        <f t="shared" si="49"/>
        <v>122.8938753066361</v>
      </c>
      <c r="AJ115" s="12">
        <f t="shared" si="50"/>
        <v>245.78775061327221</v>
      </c>
      <c r="AK115" s="12">
        <f t="shared" si="66"/>
        <v>532.5401263287564</v>
      </c>
      <c r="AL115" s="12">
        <f t="shared" si="51"/>
        <v>6390.4815159450773</v>
      </c>
    </row>
    <row r="116" spans="1:38" ht="11.5" thickTop="1" thickBot="1" x14ac:dyDescent="0.3">
      <c r="A116" s="33">
        <v>150000</v>
      </c>
      <c r="B116" s="27">
        <f t="shared" si="52"/>
        <v>15000</v>
      </c>
      <c r="C116" s="27">
        <f t="shared" si="72"/>
        <v>4023.2</v>
      </c>
      <c r="D116" s="35">
        <f t="shared" si="70"/>
        <v>19023.2</v>
      </c>
      <c r="E116" s="29">
        <f t="shared" si="73"/>
        <v>135000</v>
      </c>
      <c r="F116" s="30">
        <v>30</v>
      </c>
      <c r="G116" s="13">
        <f t="shared" si="53"/>
        <v>228.68276428021883</v>
      </c>
      <c r="H116" s="12">
        <f t="shared" si="54"/>
        <v>457.36552856043767</v>
      </c>
      <c r="I116" s="12">
        <f t="shared" si="55"/>
        <v>990.95864521428166</v>
      </c>
      <c r="J116" s="12">
        <f t="shared" si="56"/>
        <v>11891.50374257138</v>
      </c>
      <c r="K116" s="13">
        <f t="shared" si="57"/>
        <v>207.18363128983466</v>
      </c>
      <c r="L116" s="12">
        <f t="shared" si="58"/>
        <v>414.36726257966933</v>
      </c>
      <c r="M116" s="12">
        <f t="shared" si="59"/>
        <v>897.79573558928359</v>
      </c>
      <c r="N116" s="12">
        <f t="shared" si="60"/>
        <v>10773.548827071403</v>
      </c>
      <c r="O116" s="13">
        <f t="shared" si="61"/>
        <v>186.78304822066517</v>
      </c>
      <c r="P116" s="12">
        <f t="shared" si="62"/>
        <v>373.56609644133033</v>
      </c>
      <c r="Q116" s="12">
        <f t="shared" si="63"/>
        <v>809.39320895621574</v>
      </c>
      <c r="R116" s="12">
        <f t="shared" si="64"/>
        <v>9712.7185074745885</v>
      </c>
      <c r="S116" s="13">
        <f t="shared" si="37"/>
        <v>167.31675046169127</v>
      </c>
      <c r="T116" s="12">
        <f t="shared" si="38"/>
        <v>334.63350092338254</v>
      </c>
      <c r="U116" s="12">
        <f t="shared" si="67"/>
        <v>725.03925200066215</v>
      </c>
      <c r="V116" s="12">
        <f t="shared" si="39"/>
        <v>8700.4710240079457</v>
      </c>
      <c r="W116" s="13">
        <f t="shared" si="40"/>
        <v>148.66139329446304</v>
      </c>
      <c r="X116" s="12">
        <f t="shared" si="41"/>
        <v>297.32278658892608</v>
      </c>
      <c r="Y116" s="12">
        <f t="shared" si="68"/>
        <v>644.19937094267323</v>
      </c>
      <c r="Z116" s="12">
        <f t="shared" si="42"/>
        <v>7730.3924513120783</v>
      </c>
      <c r="AA116" s="13">
        <f t="shared" si="43"/>
        <v>131.34587204648264</v>
      </c>
      <c r="AB116" s="12">
        <f t="shared" si="44"/>
        <v>262.69174409296528</v>
      </c>
      <c r="AC116" s="12">
        <f t="shared" si="69"/>
        <v>569.16544553475808</v>
      </c>
      <c r="AD116" s="12">
        <f t="shared" si="45"/>
        <v>6829.9853464170974</v>
      </c>
      <c r="AE116" s="13">
        <f t="shared" si="46"/>
        <v>123.03057666886937</v>
      </c>
      <c r="AF116" s="12">
        <f t="shared" si="47"/>
        <v>246.06115333773874</v>
      </c>
      <c r="AG116" s="12">
        <f t="shared" si="65"/>
        <v>533.13249889843394</v>
      </c>
      <c r="AH116" s="12">
        <f t="shared" si="48"/>
        <v>6397.5899867812077</v>
      </c>
      <c r="AI116" s="13">
        <f t="shared" si="49"/>
        <v>115.21300809997135</v>
      </c>
      <c r="AJ116" s="12">
        <f t="shared" si="50"/>
        <v>230.42601619994269</v>
      </c>
      <c r="AK116" s="12">
        <f t="shared" si="66"/>
        <v>499.2563684332091</v>
      </c>
      <c r="AL116" s="12">
        <f t="shared" si="51"/>
        <v>5991.0764211985097</v>
      </c>
    </row>
    <row r="117" spans="1:38" ht="11" thickTop="1" x14ac:dyDescent="0.25"/>
  </sheetData>
  <sheetProtection algorithmName="SHA-512" hashValue="NggJlANXv11bY6hYn6pA05DbUiITKyLhibaKuJh6sboNJh699K7drj2pISJ95LxfXZp8mw4kkGTJL3vn11+FZg==" saltValue="lzsGybO9lm+RWf0a86C3jw==" spinCount="100000" sheet="1" objects="1" scenarios="1"/>
  <mergeCells count="1">
    <mergeCell ref="A1:AL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C254D-24A0-4E78-9159-CBCD262EECD3}">
  <dimension ref="A1:AL117"/>
  <sheetViews>
    <sheetView workbookViewId="0">
      <selection activeCell="A2" sqref="A2"/>
    </sheetView>
  </sheetViews>
  <sheetFormatPr defaultColWidth="9.1796875" defaultRowHeight="10.5" x14ac:dyDescent="0.25"/>
  <cols>
    <col min="1" max="1" width="8.7265625" style="6" bestFit="1" customWidth="1"/>
    <col min="2" max="3" width="7.26953125" style="6" customWidth="1"/>
    <col min="4" max="4" width="7.1796875" style="22" customWidth="1"/>
    <col min="5" max="5" width="8.7265625" style="25" bestFit="1" customWidth="1"/>
    <col min="6" max="6" width="2.7265625" style="6" customWidth="1"/>
    <col min="7" max="7" width="6" style="14" bestFit="1" customWidth="1"/>
    <col min="8" max="9" width="5.54296875" style="14" customWidth="1"/>
    <col min="10" max="10" width="7.453125" style="14" bestFit="1" customWidth="1"/>
    <col min="11" max="11" width="6" style="14" bestFit="1" customWidth="1"/>
    <col min="12" max="13" width="5.54296875" style="14" customWidth="1"/>
    <col min="14" max="14" width="7.453125" style="14" bestFit="1" customWidth="1"/>
    <col min="15" max="15" width="6" style="14" bestFit="1" customWidth="1"/>
    <col min="16" max="17" width="5.54296875" style="14" customWidth="1"/>
    <col min="18" max="18" width="7.453125" style="14" bestFit="1" customWidth="1"/>
    <col min="19" max="19" width="6" style="14" bestFit="1" customWidth="1"/>
    <col min="20" max="21" width="5.453125" style="14" customWidth="1"/>
    <col min="22" max="22" width="6.26953125" style="14" customWidth="1"/>
    <col min="23" max="23" width="6" style="14" bestFit="1" customWidth="1"/>
    <col min="24" max="25" width="5.54296875" style="14" customWidth="1"/>
    <col min="26" max="26" width="6.453125" style="14" customWidth="1"/>
    <col min="27" max="27" width="6" style="14" bestFit="1" customWidth="1"/>
    <col min="28" max="29" width="5.54296875" style="14" customWidth="1"/>
    <col min="30" max="30" width="6.453125" style="14" customWidth="1"/>
    <col min="31" max="31" width="6" style="14" bestFit="1" customWidth="1"/>
    <col min="32" max="33" width="5.54296875" style="14" customWidth="1"/>
    <col min="34" max="34" width="6.453125" style="14" customWidth="1"/>
    <col min="35" max="35" width="6" style="14" bestFit="1" customWidth="1"/>
    <col min="36" max="37" width="5.54296875" style="14" customWidth="1"/>
    <col min="38" max="38" width="6.453125" style="14" customWidth="1"/>
    <col min="39" max="16384" width="9.1796875" style="6"/>
  </cols>
  <sheetData>
    <row r="1" spans="1:38" ht="51.5" customHeight="1" thickBot="1" x14ac:dyDescent="0.3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</row>
    <row r="2" spans="1:38" ht="53.5" thickTop="1" thickBot="1" x14ac:dyDescent="0.3">
      <c r="A2" s="1" t="s">
        <v>0</v>
      </c>
      <c r="B2" s="17">
        <v>0.05</v>
      </c>
      <c r="C2" s="1" t="s">
        <v>8</v>
      </c>
      <c r="D2" s="20" t="s">
        <v>1</v>
      </c>
      <c r="E2" s="23" t="s">
        <v>2</v>
      </c>
      <c r="F2" s="2" t="s">
        <v>3</v>
      </c>
      <c r="G2" s="3">
        <v>0.08</v>
      </c>
      <c r="H2" s="4" t="s">
        <v>4</v>
      </c>
      <c r="I2" s="4" t="s">
        <v>5</v>
      </c>
      <c r="J2" s="4" t="s">
        <v>6</v>
      </c>
      <c r="K2" s="3">
        <v>7.0000000000000007E-2</v>
      </c>
      <c r="L2" s="4" t="s">
        <v>4</v>
      </c>
      <c r="M2" s="4" t="s">
        <v>5</v>
      </c>
      <c r="N2" s="4" t="s">
        <v>6</v>
      </c>
      <c r="O2" s="3">
        <v>0.06</v>
      </c>
      <c r="P2" s="4" t="s">
        <v>4</v>
      </c>
      <c r="Q2" s="4" t="s">
        <v>5</v>
      </c>
      <c r="R2" s="4" t="s">
        <v>6</v>
      </c>
      <c r="S2" s="3">
        <v>0.05</v>
      </c>
      <c r="T2" s="4" t="s">
        <v>4</v>
      </c>
      <c r="U2" s="4" t="s">
        <v>5</v>
      </c>
      <c r="V2" s="4" t="s">
        <v>6</v>
      </c>
      <c r="W2" s="3">
        <v>0.04</v>
      </c>
      <c r="X2" s="4" t="s">
        <v>4</v>
      </c>
      <c r="Y2" s="4" t="s">
        <v>5</v>
      </c>
      <c r="Z2" s="5" t="s">
        <v>6</v>
      </c>
      <c r="AA2" s="3">
        <v>0.03</v>
      </c>
      <c r="AB2" s="4" t="s">
        <v>4</v>
      </c>
      <c r="AC2" s="4" t="s">
        <v>5</v>
      </c>
      <c r="AD2" s="5" t="s">
        <v>6</v>
      </c>
      <c r="AE2" s="3">
        <v>2.5000000000000001E-2</v>
      </c>
      <c r="AF2" s="4" t="s">
        <v>4</v>
      </c>
      <c r="AG2" s="4" t="s">
        <v>5</v>
      </c>
      <c r="AH2" s="5" t="s">
        <v>6</v>
      </c>
      <c r="AI2" s="3">
        <v>0.02</v>
      </c>
      <c r="AJ2" s="4" t="s">
        <v>4</v>
      </c>
      <c r="AK2" s="4" t="s">
        <v>5</v>
      </c>
      <c r="AL2" s="5" t="s">
        <v>6</v>
      </c>
    </row>
    <row r="3" spans="1:38" s="11" customFormat="1" ht="11.5" thickTop="1" thickBot="1" x14ac:dyDescent="0.3">
      <c r="A3" s="7"/>
      <c r="B3" s="18"/>
      <c r="C3" s="7"/>
      <c r="D3" s="21" t="s">
        <v>7</v>
      </c>
      <c r="E3" s="24"/>
      <c r="F3" s="8"/>
      <c r="G3" s="9">
        <v>6.6699999999999997E-3</v>
      </c>
      <c r="H3" s="7"/>
      <c r="I3" s="7"/>
      <c r="J3" s="7"/>
      <c r="K3" s="9">
        <v>5.8300000000000001E-3</v>
      </c>
      <c r="L3" s="7"/>
      <c r="M3" s="7"/>
      <c r="N3" s="7"/>
      <c r="O3" s="9">
        <v>5.0000000000000001E-3</v>
      </c>
      <c r="P3" s="7"/>
      <c r="Q3" s="7"/>
      <c r="R3" s="7"/>
      <c r="S3" s="9">
        <f>5%/12</f>
        <v>4.1666666666666666E-3</v>
      </c>
      <c r="T3" s="7"/>
      <c r="U3" s="7"/>
      <c r="V3" s="7"/>
      <c r="W3" s="9">
        <f>4%/12</f>
        <v>3.3333333333333335E-3</v>
      </c>
      <c r="X3" s="7"/>
      <c r="Y3" s="7"/>
      <c r="Z3" s="10"/>
      <c r="AA3" s="9">
        <f>3%/12</f>
        <v>2.5000000000000001E-3</v>
      </c>
      <c r="AB3" s="7"/>
      <c r="AC3" s="7"/>
      <c r="AD3" s="10"/>
      <c r="AE3" s="9">
        <f>2.5%/12</f>
        <v>2.0833333333333333E-3</v>
      </c>
      <c r="AF3" s="7"/>
      <c r="AG3" s="7"/>
      <c r="AH3" s="10"/>
      <c r="AI3" s="9">
        <f>2%/12</f>
        <v>1.6666666666666668E-3</v>
      </c>
      <c r="AJ3" s="7"/>
      <c r="AK3" s="7"/>
      <c r="AL3" s="10"/>
    </row>
    <row r="4" spans="1:38" ht="11.5" thickTop="1" thickBot="1" x14ac:dyDescent="0.3">
      <c r="A4" s="26">
        <v>1500000</v>
      </c>
      <c r="B4" s="27">
        <f>A4*0.05</f>
        <v>75000</v>
      </c>
      <c r="C4" s="27">
        <f t="shared" ref="C4:C41" si="0">40490+((A4-1000000)*5.5/100)+141.6+141.6</f>
        <v>68273.200000000012</v>
      </c>
      <c r="D4" s="28">
        <f>B4+C4</f>
        <v>143273.20000000001</v>
      </c>
      <c r="E4" s="29">
        <f>A4-B4</f>
        <v>1425000</v>
      </c>
      <c r="F4" s="30">
        <v>30</v>
      </c>
      <c r="G4" s="13">
        <f t="shared" ref="G4:G68" si="1">H4/2</f>
        <v>2413.8736229578653</v>
      </c>
      <c r="H4" s="12">
        <f t="shared" ref="H4:H68" si="2">(I4*12)/26</f>
        <v>4827.7472459157307</v>
      </c>
      <c r="I4" s="12">
        <f t="shared" ref="I4:I68" si="3">IF(COUNTA(E4,8%,F4)&lt;3,"-",PMT(0.667%,F4*12,-E4))</f>
        <v>10460.119032817418</v>
      </c>
      <c r="J4" s="12">
        <f t="shared" ref="J4:J68" si="4">H4*26</f>
        <v>125521.42839380899</v>
      </c>
      <c r="K4" s="13">
        <f t="shared" ref="K4:K68" si="5">L4/2</f>
        <v>2186.9383302815882</v>
      </c>
      <c r="L4" s="12">
        <f t="shared" ref="L4:L68" si="6">(M4*12)/26</f>
        <v>4373.8766605631763</v>
      </c>
      <c r="M4" s="12">
        <f t="shared" ref="M4:M68" si="7">IF(COUNTA(E4,7%,30)&lt;3,"-",PMT(0.583%,30*12,-E4))</f>
        <v>9476.7327645535479</v>
      </c>
      <c r="N4" s="12">
        <f t="shared" ref="N4:N68" si="8">L4*26</f>
        <v>113720.79317464259</v>
      </c>
      <c r="O4" s="13">
        <f t="shared" ref="O4:O68" si="9">P4/2</f>
        <v>1971.5988423292429</v>
      </c>
      <c r="P4" s="12">
        <f t="shared" ref="P4:P68" si="10">(Q4*12)/26</f>
        <v>3943.1976846584857</v>
      </c>
      <c r="Q4" s="12">
        <f t="shared" ref="Q4:Q68" si="11">IF(COUNTA(E4,6%,30)&lt;3,"-",PMT(0.5%,30*12,-E4))</f>
        <v>8543.5949834267194</v>
      </c>
      <c r="R4" s="12">
        <f t="shared" ref="R4:R68" si="12">P4*26</f>
        <v>102523.13980112063</v>
      </c>
      <c r="S4" s="13">
        <f t="shared" ref="S4:S67" si="13">T4/2</f>
        <v>1766.1212548734079</v>
      </c>
      <c r="T4" s="12">
        <f t="shared" ref="T4:T67" si="14">(U4*12)/26</f>
        <v>3532.2425097468158</v>
      </c>
      <c r="U4" s="12">
        <f>IF(COUNTA(E4,5%,30)&lt;3,"-",PMT(0.417%,30*12,-E4))</f>
        <v>7653.1921044514347</v>
      </c>
      <c r="V4" s="12">
        <f t="shared" ref="V4:V67" si="15">T4*26</f>
        <v>91838.305253417217</v>
      </c>
      <c r="W4" s="13">
        <f t="shared" ref="W4:W67" si="16">X4/2</f>
        <v>1569.2035958859988</v>
      </c>
      <c r="X4" s="12">
        <f t="shared" ref="X4:X67" si="17">(Y4*12)/26</f>
        <v>3138.4071917719975</v>
      </c>
      <c r="Y4" s="12">
        <f>IF(COUNTA(E4,4%,30)&lt;3,"-",PMT(0.333%,30*12,-E4))</f>
        <v>6799.882248839328</v>
      </c>
      <c r="Z4" s="12">
        <f t="shared" ref="Z4:Z67" si="18">X4*26</f>
        <v>81598.586986071939</v>
      </c>
      <c r="AA4" s="13">
        <f t="shared" ref="AA4:AA67" si="19">AB4/2</f>
        <v>1386.4286493795387</v>
      </c>
      <c r="AB4" s="12">
        <f t="shared" ref="AB4:AB67" si="20">(AC4*12)/26</f>
        <v>2772.8572987590774</v>
      </c>
      <c r="AC4" s="12">
        <f>IF(COUNTA(E4,3%,30)&lt;3,"-",PMT(0.25%,30*12,-E4))</f>
        <v>6007.8574806446686</v>
      </c>
      <c r="AD4" s="12">
        <f t="shared" ref="AD4:AD67" si="21">AB4*26</f>
        <v>72094.289767736016</v>
      </c>
      <c r="AE4" s="13">
        <f t="shared" ref="AE4:AE67" si="22">AF4/2</f>
        <v>1298.6560870602877</v>
      </c>
      <c r="AF4" s="12">
        <f t="shared" ref="AF4:AF67" si="23">(AG4*12)/26</f>
        <v>2597.3121741205755</v>
      </c>
      <c r="AG4" s="12">
        <f>IF(COUNTA(E4,2.5%,30)&lt;3,"-",PMT(0.208%,30*12,-E4))</f>
        <v>5627.5097105945797</v>
      </c>
      <c r="AH4" s="12">
        <f t="shared" ref="AH4:AH67" si="24">AF4*26</f>
        <v>67530.11652713496</v>
      </c>
      <c r="AI4" s="13">
        <f t="shared" ref="AI4:AI67" si="25">AJ4/2</f>
        <v>1216.1373077219193</v>
      </c>
      <c r="AJ4" s="12">
        <f t="shared" ref="AJ4:AJ67" si="26">(AK4*12)/26</f>
        <v>2432.2746154438387</v>
      </c>
      <c r="AK4" s="12">
        <f>IF(COUNTA(E4,2%,30)&lt;3,"-",PMT(0.167%,30*12,-E4))</f>
        <v>5269.9283334616512</v>
      </c>
      <c r="AL4" s="12">
        <f t="shared" ref="AL4:AL67" si="27">AJ4*26</f>
        <v>63239.140001539803</v>
      </c>
    </row>
    <row r="5" spans="1:38" ht="11.5" thickTop="1" thickBot="1" x14ac:dyDescent="0.3">
      <c r="A5" s="26">
        <v>1487500</v>
      </c>
      <c r="B5" s="27">
        <f t="shared" ref="B5:B68" si="28">A5*0.05</f>
        <v>74375</v>
      </c>
      <c r="C5" s="27">
        <f t="shared" si="0"/>
        <v>67585.700000000012</v>
      </c>
      <c r="D5" s="28">
        <f>B5+C5</f>
        <v>141960.70000000001</v>
      </c>
      <c r="E5" s="29">
        <f>A5-B5</f>
        <v>1413125</v>
      </c>
      <c r="F5" s="30">
        <v>30</v>
      </c>
      <c r="G5" s="13">
        <f t="shared" si="1"/>
        <v>2393.758009433217</v>
      </c>
      <c r="H5" s="12">
        <f t="shared" si="2"/>
        <v>4787.516018866434</v>
      </c>
      <c r="I5" s="12">
        <f t="shared" si="3"/>
        <v>10372.951374210606</v>
      </c>
      <c r="J5" s="12">
        <f t="shared" si="4"/>
        <v>124475.41649052728</v>
      </c>
      <c r="K5" s="13">
        <f t="shared" si="5"/>
        <v>2168.7138441959082</v>
      </c>
      <c r="L5" s="12">
        <f t="shared" si="6"/>
        <v>4337.4276883918164</v>
      </c>
      <c r="M5" s="12">
        <f t="shared" si="7"/>
        <v>9397.7599915156025</v>
      </c>
      <c r="N5" s="12">
        <f t="shared" si="8"/>
        <v>112773.11989818723</v>
      </c>
      <c r="O5" s="13">
        <f t="shared" si="9"/>
        <v>1955.1688519764996</v>
      </c>
      <c r="P5" s="12">
        <f t="shared" si="10"/>
        <v>3910.3377039529992</v>
      </c>
      <c r="Q5" s="12">
        <f t="shared" si="11"/>
        <v>8472.3983585648311</v>
      </c>
      <c r="R5" s="12">
        <f t="shared" si="12"/>
        <v>101668.78030277797</v>
      </c>
      <c r="S5" s="13">
        <f t="shared" si="13"/>
        <v>1751.403577749463</v>
      </c>
      <c r="T5" s="12">
        <f t="shared" si="14"/>
        <v>3502.807155498926</v>
      </c>
      <c r="U5" s="12">
        <f t="shared" ref="U5:U69" si="29">IF(COUNTA(E5,5%,30)&lt;3,"-",PMT(0.417%,30*12,-E5))</f>
        <v>7589.4155035810054</v>
      </c>
      <c r="V5" s="12">
        <f t="shared" si="15"/>
        <v>91072.986042972072</v>
      </c>
      <c r="W5" s="13">
        <f t="shared" si="16"/>
        <v>1556.1268992536156</v>
      </c>
      <c r="X5" s="12">
        <f t="shared" si="17"/>
        <v>3112.2537985072313</v>
      </c>
      <c r="Y5" s="12">
        <f t="shared" ref="Y5:Y69" si="30">IF(COUNTA(E5,4%,30)&lt;3,"-",PMT(0.333%,30*12,-E5))</f>
        <v>6743.2165634323337</v>
      </c>
      <c r="Z5" s="12">
        <f t="shared" si="18"/>
        <v>80918.598761188012</v>
      </c>
      <c r="AA5" s="13">
        <f t="shared" si="19"/>
        <v>1374.8750773013765</v>
      </c>
      <c r="AB5" s="12">
        <f t="shared" si="20"/>
        <v>2749.7501546027529</v>
      </c>
      <c r="AC5" s="12">
        <f t="shared" ref="AC5:AC69" si="31">IF(COUNTA(E5,3%,30)&lt;3,"-",PMT(0.25%,30*12,-E5))</f>
        <v>5957.7920016392973</v>
      </c>
      <c r="AD5" s="12">
        <f t="shared" si="21"/>
        <v>71493.504019671571</v>
      </c>
      <c r="AE5" s="13">
        <f t="shared" si="22"/>
        <v>1287.8339530014518</v>
      </c>
      <c r="AF5" s="12">
        <f t="shared" si="23"/>
        <v>2575.6679060029037</v>
      </c>
      <c r="AG5" s="12">
        <f t="shared" ref="AG5:AG68" si="32">IF(COUNTA(E5,2.5%,30)&lt;3,"-",PMT(0.208%,30*12,-E5))</f>
        <v>5580.613796339625</v>
      </c>
      <c r="AH5" s="12">
        <f t="shared" si="24"/>
        <v>66967.3655560755</v>
      </c>
      <c r="AI5" s="13">
        <f t="shared" si="25"/>
        <v>1206.0028301575701</v>
      </c>
      <c r="AJ5" s="12">
        <f t="shared" si="26"/>
        <v>2412.0056603151402</v>
      </c>
      <c r="AK5" s="12">
        <f t="shared" ref="AK5:AK68" si="33">IF(COUNTA(E5,2%,30)&lt;3,"-",PMT(0.167%,30*12,-E5))</f>
        <v>5226.0122640161371</v>
      </c>
      <c r="AL5" s="12">
        <f t="shared" si="27"/>
        <v>62712.147168193645</v>
      </c>
    </row>
    <row r="6" spans="1:38" ht="11.5" thickTop="1" thickBot="1" x14ac:dyDescent="0.3">
      <c r="A6" s="26">
        <v>1475000</v>
      </c>
      <c r="B6" s="27">
        <f t="shared" si="28"/>
        <v>73750</v>
      </c>
      <c r="C6" s="27">
        <f t="shared" si="0"/>
        <v>66898.200000000012</v>
      </c>
      <c r="D6" s="28">
        <f t="shared" ref="D6:D70" si="34">B6+C6</f>
        <v>140648.20000000001</v>
      </c>
      <c r="E6" s="29">
        <f t="shared" ref="E6:E70" si="35">A6-B6</f>
        <v>1401250</v>
      </c>
      <c r="F6" s="30">
        <v>30</v>
      </c>
      <c r="G6" s="13">
        <f t="shared" si="1"/>
        <v>2373.6423959085682</v>
      </c>
      <c r="H6" s="12">
        <f t="shared" si="2"/>
        <v>4747.2847918171365</v>
      </c>
      <c r="I6" s="12">
        <f t="shared" si="3"/>
        <v>10285.783715603795</v>
      </c>
      <c r="J6" s="12">
        <f t="shared" si="4"/>
        <v>123429.40458724555</v>
      </c>
      <c r="K6" s="13">
        <f t="shared" si="5"/>
        <v>2150.4893581102278</v>
      </c>
      <c r="L6" s="12">
        <f t="shared" si="6"/>
        <v>4300.9787162204557</v>
      </c>
      <c r="M6" s="12">
        <f t="shared" si="7"/>
        <v>9318.7872184776552</v>
      </c>
      <c r="N6" s="12">
        <f t="shared" si="8"/>
        <v>111825.44662173185</v>
      </c>
      <c r="O6" s="13">
        <f t="shared" si="9"/>
        <v>1938.7388616237558</v>
      </c>
      <c r="P6" s="12">
        <f t="shared" si="10"/>
        <v>3877.4777232475117</v>
      </c>
      <c r="Q6" s="12">
        <f t="shared" si="11"/>
        <v>8401.2017337029411</v>
      </c>
      <c r="R6" s="12">
        <f t="shared" si="12"/>
        <v>100814.4208044353</v>
      </c>
      <c r="S6" s="13">
        <f t="shared" si="13"/>
        <v>1736.6859006255179</v>
      </c>
      <c r="T6" s="12">
        <f t="shared" si="14"/>
        <v>3473.3718012510358</v>
      </c>
      <c r="U6" s="12">
        <f t="shared" si="29"/>
        <v>7525.638902710577</v>
      </c>
      <c r="V6" s="12">
        <f t="shared" si="15"/>
        <v>90307.666832526927</v>
      </c>
      <c r="W6" s="13">
        <f t="shared" si="16"/>
        <v>1543.0502026212321</v>
      </c>
      <c r="X6" s="12">
        <f t="shared" si="17"/>
        <v>3086.1004052424641</v>
      </c>
      <c r="Y6" s="12">
        <f t="shared" si="30"/>
        <v>6686.5508780253394</v>
      </c>
      <c r="Z6" s="12">
        <f t="shared" si="18"/>
        <v>80238.61053630407</v>
      </c>
      <c r="AA6" s="13">
        <f t="shared" si="19"/>
        <v>1363.3215052232133</v>
      </c>
      <c r="AB6" s="12">
        <f t="shared" si="20"/>
        <v>2726.6430104464266</v>
      </c>
      <c r="AC6" s="12">
        <f t="shared" si="31"/>
        <v>5907.726522633925</v>
      </c>
      <c r="AD6" s="12">
        <f t="shared" si="21"/>
        <v>70892.718271607097</v>
      </c>
      <c r="AE6" s="13">
        <f t="shared" si="22"/>
        <v>1277.0118189426162</v>
      </c>
      <c r="AF6" s="12">
        <f t="shared" si="23"/>
        <v>2554.0236378852323</v>
      </c>
      <c r="AG6" s="12">
        <f t="shared" si="32"/>
        <v>5533.7178820846702</v>
      </c>
      <c r="AH6" s="12">
        <f t="shared" si="24"/>
        <v>66404.614585016039</v>
      </c>
      <c r="AI6" s="13">
        <f t="shared" si="25"/>
        <v>1195.8683525932208</v>
      </c>
      <c r="AJ6" s="12">
        <f t="shared" si="26"/>
        <v>2391.7367051864417</v>
      </c>
      <c r="AK6" s="12">
        <f t="shared" si="33"/>
        <v>5182.096194570624</v>
      </c>
      <c r="AL6" s="12">
        <f t="shared" si="27"/>
        <v>62185.154334847481</v>
      </c>
    </row>
    <row r="7" spans="1:38" ht="11.5" thickTop="1" thickBot="1" x14ac:dyDescent="0.3">
      <c r="A7" s="26">
        <v>1462500</v>
      </c>
      <c r="B7" s="27">
        <f t="shared" si="28"/>
        <v>73125</v>
      </c>
      <c r="C7" s="27">
        <f t="shared" si="0"/>
        <v>66210.700000000012</v>
      </c>
      <c r="D7" s="28">
        <f t="shared" si="34"/>
        <v>139335.70000000001</v>
      </c>
      <c r="E7" s="29">
        <f t="shared" si="35"/>
        <v>1389375</v>
      </c>
      <c r="F7" s="30">
        <v>30</v>
      </c>
      <c r="G7" s="13">
        <f t="shared" si="1"/>
        <v>2353.5267823839195</v>
      </c>
      <c r="H7" s="12">
        <f t="shared" si="2"/>
        <v>4707.0535647678389</v>
      </c>
      <c r="I7" s="12">
        <f t="shared" si="3"/>
        <v>10198.616056996983</v>
      </c>
      <c r="J7" s="12">
        <f t="shared" si="4"/>
        <v>122383.39268396382</v>
      </c>
      <c r="K7" s="13">
        <f t="shared" si="5"/>
        <v>2132.2648720245484</v>
      </c>
      <c r="L7" s="12">
        <f t="shared" si="6"/>
        <v>4264.5297440490967</v>
      </c>
      <c r="M7" s="12">
        <f t="shared" si="7"/>
        <v>9239.8144454397097</v>
      </c>
      <c r="N7" s="12">
        <f t="shared" si="8"/>
        <v>110877.77334527651</v>
      </c>
      <c r="O7" s="13">
        <f t="shared" si="9"/>
        <v>1922.3088712710121</v>
      </c>
      <c r="P7" s="12">
        <f t="shared" si="10"/>
        <v>3844.6177425420242</v>
      </c>
      <c r="Q7" s="12">
        <f t="shared" si="11"/>
        <v>8330.0051088410528</v>
      </c>
      <c r="R7" s="12">
        <f t="shared" si="12"/>
        <v>99960.061306092626</v>
      </c>
      <c r="S7" s="13">
        <f t="shared" si="13"/>
        <v>1721.9682235015728</v>
      </c>
      <c r="T7" s="12">
        <f t="shared" si="14"/>
        <v>3443.9364470031455</v>
      </c>
      <c r="U7" s="12">
        <f t="shared" si="29"/>
        <v>7461.8623018401486</v>
      </c>
      <c r="V7" s="12">
        <f t="shared" si="15"/>
        <v>89542.347622081783</v>
      </c>
      <c r="W7" s="13">
        <f t="shared" si="16"/>
        <v>1529.9735059888485</v>
      </c>
      <c r="X7" s="12">
        <f t="shared" si="17"/>
        <v>3059.947011977697</v>
      </c>
      <c r="Y7" s="12">
        <f t="shared" si="30"/>
        <v>6629.8851926183443</v>
      </c>
      <c r="Z7" s="12">
        <f t="shared" si="18"/>
        <v>79558.622311420128</v>
      </c>
      <c r="AA7" s="13">
        <f t="shared" si="19"/>
        <v>1351.7679331450504</v>
      </c>
      <c r="AB7" s="12">
        <f t="shared" si="20"/>
        <v>2703.5358662901008</v>
      </c>
      <c r="AC7" s="12">
        <f t="shared" si="31"/>
        <v>5857.6610436285519</v>
      </c>
      <c r="AD7" s="12">
        <f t="shared" si="21"/>
        <v>70291.932523542622</v>
      </c>
      <c r="AE7" s="13">
        <f t="shared" si="22"/>
        <v>1266.1896848837803</v>
      </c>
      <c r="AF7" s="12">
        <f t="shared" si="23"/>
        <v>2532.3793697675605</v>
      </c>
      <c r="AG7" s="12">
        <f t="shared" si="32"/>
        <v>5486.8219678297155</v>
      </c>
      <c r="AH7" s="12">
        <f t="shared" si="24"/>
        <v>65841.863613956579</v>
      </c>
      <c r="AI7" s="13">
        <f t="shared" si="25"/>
        <v>1185.7338750288716</v>
      </c>
      <c r="AJ7" s="12">
        <f t="shared" si="26"/>
        <v>2371.4677500577432</v>
      </c>
      <c r="AK7" s="12">
        <f t="shared" si="33"/>
        <v>5138.18012512511</v>
      </c>
      <c r="AL7" s="12">
        <f t="shared" si="27"/>
        <v>61658.161501501323</v>
      </c>
    </row>
    <row r="8" spans="1:38" ht="11.5" thickTop="1" thickBot="1" x14ac:dyDescent="0.3">
      <c r="A8" s="26">
        <v>1450000</v>
      </c>
      <c r="B8" s="27">
        <f t="shared" si="28"/>
        <v>72500</v>
      </c>
      <c r="C8" s="27">
        <f t="shared" si="0"/>
        <v>65523.199999999997</v>
      </c>
      <c r="D8" s="28">
        <f t="shared" si="34"/>
        <v>138023.20000000001</v>
      </c>
      <c r="E8" s="29">
        <f t="shared" si="35"/>
        <v>1377500</v>
      </c>
      <c r="F8" s="30">
        <v>30</v>
      </c>
      <c r="G8" s="13">
        <f t="shared" si="1"/>
        <v>2333.4111688592702</v>
      </c>
      <c r="H8" s="12">
        <f t="shared" si="2"/>
        <v>4666.8223377185404</v>
      </c>
      <c r="I8" s="12">
        <f t="shared" si="3"/>
        <v>10111.448398390172</v>
      </c>
      <c r="J8" s="12">
        <f t="shared" si="4"/>
        <v>121337.38078068206</v>
      </c>
      <c r="K8" s="13">
        <f t="shared" si="5"/>
        <v>2114.0403859388684</v>
      </c>
      <c r="L8" s="12">
        <f t="shared" si="6"/>
        <v>4228.0807718777369</v>
      </c>
      <c r="M8" s="12">
        <f t="shared" si="7"/>
        <v>9160.8416724017643</v>
      </c>
      <c r="N8" s="12">
        <f t="shared" si="8"/>
        <v>109930.10006882116</v>
      </c>
      <c r="O8" s="13">
        <f t="shared" si="9"/>
        <v>1905.8788809182684</v>
      </c>
      <c r="P8" s="12">
        <f t="shared" si="10"/>
        <v>3811.7577618365367</v>
      </c>
      <c r="Q8" s="12">
        <f t="shared" si="11"/>
        <v>8258.8084839791627</v>
      </c>
      <c r="R8" s="12">
        <f t="shared" si="12"/>
        <v>99105.701807749952</v>
      </c>
      <c r="S8" s="13">
        <f t="shared" si="13"/>
        <v>1707.2505463776276</v>
      </c>
      <c r="T8" s="12">
        <f t="shared" si="14"/>
        <v>3414.5010927552553</v>
      </c>
      <c r="U8" s="12">
        <f t="shared" si="29"/>
        <v>7398.0857009697202</v>
      </c>
      <c r="V8" s="12">
        <f t="shared" si="15"/>
        <v>88777.028411636638</v>
      </c>
      <c r="W8" s="13">
        <f t="shared" si="16"/>
        <v>1516.8968093564654</v>
      </c>
      <c r="X8" s="12">
        <f t="shared" si="17"/>
        <v>3033.7936187129308</v>
      </c>
      <c r="Y8" s="12">
        <f t="shared" si="30"/>
        <v>6573.21950721135</v>
      </c>
      <c r="Z8" s="12">
        <f t="shared" si="18"/>
        <v>78878.6340865362</v>
      </c>
      <c r="AA8" s="13">
        <f t="shared" si="19"/>
        <v>1340.2143610668877</v>
      </c>
      <c r="AB8" s="12">
        <f t="shared" si="20"/>
        <v>2680.4287221337754</v>
      </c>
      <c r="AC8" s="12">
        <f t="shared" si="31"/>
        <v>5807.5955646231805</v>
      </c>
      <c r="AD8" s="12">
        <f t="shared" si="21"/>
        <v>69691.146775478162</v>
      </c>
      <c r="AE8" s="13">
        <f t="shared" si="22"/>
        <v>1255.3675508249448</v>
      </c>
      <c r="AF8" s="12">
        <f t="shared" si="23"/>
        <v>2510.7351016498897</v>
      </c>
      <c r="AG8" s="12">
        <f t="shared" si="32"/>
        <v>5439.9260535747608</v>
      </c>
      <c r="AH8" s="12">
        <f t="shared" si="24"/>
        <v>65279.112642897133</v>
      </c>
      <c r="AI8" s="13">
        <f t="shared" si="25"/>
        <v>1175.5993974645223</v>
      </c>
      <c r="AJ8" s="12">
        <f t="shared" si="26"/>
        <v>2351.1987949290447</v>
      </c>
      <c r="AK8" s="12">
        <f t="shared" si="33"/>
        <v>5094.2640556795968</v>
      </c>
      <c r="AL8" s="12">
        <f t="shared" si="27"/>
        <v>61131.168668155158</v>
      </c>
    </row>
    <row r="9" spans="1:38" ht="11.5" thickTop="1" thickBot="1" x14ac:dyDescent="0.3">
      <c r="A9" s="26">
        <v>1437500</v>
      </c>
      <c r="B9" s="27">
        <f t="shared" si="28"/>
        <v>71875</v>
      </c>
      <c r="C9" s="27">
        <f t="shared" si="0"/>
        <v>64835.7</v>
      </c>
      <c r="D9" s="28">
        <f t="shared" si="34"/>
        <v>136710.70000000001</v>
      </c>
      <c r="E9" s="29">
        <f t="shared" si="35"/>
        <v>1365625</v>
      </c>
      <c r="F9" s="30">
        <v>30</v>
      </c>
      <c r="G9" s="13">
        <f t="shared" si="1"/>
        <v>2313.295555334621</v>
      </c>
      <c r="H9" s="12">
        <f t="shared" si="2"/>
        <v>4626.591110669242</v>
      </c>
      <c r="I9" s="12">
        <f t="shared" si="3"/>
        <v>10024.280739783359</v>
      </c>
      <c r="J9" s="12">
        <f t="shared" si="4"/>
        <v>120291.36887740029</v>
      </c>
      <c r="K9" s="13">
        <f t="shared" si="5"/>
        <v>2095.8158998531885</v>
      </c>
      <c r="L9" s="12">
        <f t="shared" si="6"/>
        <v>4191.631799706377</v>
      </c>
      <c r="M9" s="12">
        <f t="shared" si="7"/>
        <v>9081.868899363817</v>
      </c>
      <c r="N9" s="12">
        <f t="shared" si="8"/>
        <v>108982.4267923658</v>
      </c>
      <c r="O9" s="13">
        <f t="shared" si="9"/>
        <v>1889.4488905655246</v>
      </c>
      <c r="P9" s="12">
        <f t="shared" si="10"/>
        <v>3778.8977811310492</v>
      </c>
      <c r="Q9" s="12">
        <f t="shared" si="11"/>
        <v>8187.6118591172735</v>
      </c>
      <c r="R9" s="12">
        <f t="shared" si="12"/>
        <v>98251.342309407279</v>
      </c>
      <c r="S9" s="13">
        <f t="shared" si="13"/>
        <v>1692.5328692536825</v>
      </c>
      <c r="T9" s="12">
        <f t="shared" si="14"/>
        <v>3385.065738507365</v>
      </c>
      <c r="U9" s="12">
        <f t="shared" si="29"/>
        <v>7334.3091000992918</v>
      </c>
      <c r="V9" s="12">
        <f t="shared" si="15"/>
        <v>88011.709201191494</v>
      </c>
      <c r="W9" s="13">
        <f t="shared" si="16"/>
        <v>1503.8201127240823</v>
      </c>
      <c r="X9" s="12">
        <f t="shared" si="17"/>
        <v>3007.6402254481645</v>
      </c>
      <c r="Y9" s="12">
        <f t="shared" si="30"/>
        <v>6516.5538218043557</v>
      </c>
      <c r="Z9" s="12">
        <f t="shared" si="18"/>
        <v>78198.645861652272</v>
      </c>
      <c r="AA9" s="13">
        <f t="shared" si="19"/>
        <v>1328.660788988725</v>
      </c>
      <c r="AB9" s="12">
        <f t="shared" si="20"/>
        <v>2657.32157797745</v>
      </c>
      <c r="AC9" s="12">
        <f t="shared" si="31"/>
        <v>5757.5300856178083</v>
      </c>
      <c r="AD9" s="12">
        <f t="shared" si="21"/>
        <v>69090.361027413703</v>
      </c>
      <c r="AE9" s="13">
        <f t="shared" si="22"/>
        <v>1244.5454167661092</v>
      </c>
      <c r="AF9" s="12">
        <f t="shared" si="23"/>
        <v>2489.0908335322183</v>
      </c>
      <c r="AG9" s="12">
        <f t="shared" si="32"/>
        <v>5393.030139319806</v>
      </c>
      <c r="AH9" s="12">
        <f t="shared" si="24"/>
        <v>64716.361671837672</v>
      </c>
      <c r="AI9" s="13">
        <f t="shared" si="25"/>
        <v>1165.4649199001726</v>
      </c>
      <c r="AJ9" s="12">
        <f t="shared" si="26"/>
        <v>2330.9298398003452</v>
      </c>
      <c r="AK9" s="12">
        <f t="shared" si="33"/>
        <v>5050.3479862340819</v>
      </c>
      <c r="AL9" s="12">
        <f t="shared" si="27"/>
        <v>60604.175834808979</v>
      </c>
    </row>
    <row r="10" spans="1:38" ht="11.5" thickTop="1" thickBot="1" x14ac:dyDescent="0.3">
      <c r="A10" s="26">
        <v>1412500</v>
      </c>
      <c r="B10" s="27">
        <f t="shared" si="28"/>
        <v>70625</v>
      </c>
      <c r="C10" s="27">
        <f t="shared" si="0"/>
        <v>63460.7</v>
      </c>
      <c r="D10" s="28">
        <f t="shared" si="34"/>
        <v>134085.70000000001</v>
      </c>
      <c r="E10" s="29">
        <f t="shared" si="35"/>
        <v>1341875</v>
      </c>
      <c r="F10" s="30">
        <v>30</v>
      </c>
      <c r="G10" s="13">
        <f t="shared" si="1"/>
        <v>2273.0643282853239</v>
      </c>
      <c r="H10" s="12">
        <f t="shared" si="2"/>
        <v>4546.1286565706478</v>
      </c>
      <c r="I10" s="12">
        <f t="shared" si="3"/>
        <v>9849.9454225697355</v>
      </c>
      <c r="J10" s="12">
        <f t="shared" si="4"/>
        <v>118199.34507083685</v>
      </c>
      <c r="K10" s="13">
        <f t="shared" si="5"/>
        <v>2059.3669276818291</v>
      </c>
      <c r="L10" s="12">
        <f t="shared" si="6"/>
        <v>4118.7338553636582</v>
      </c>
      <c r="M10" s="12">
        <f t="shared" si="7"/>
        <v>8923.9233532879261</v>
      </c>
      <c r="N10" s="12">
        <f t="shared" si="8"/>
        <v>107087.08023945511</v>
      </c>
      <c r="O10" s="13">
        <f t="shared" si="9"/>
        <v>1856.5889098600373</v>
      </c>
      <c r="P10" s="12">
        <f t="shared" si="10"/>
        <v>3713.1778197200747</v>
      </c>
      <c r="Q10" s="12">
        <f t="shared" si="11"/>
        <v>8045.2186093934952</v>
      </c>
      <c r="R10" s="12">
        <f t="shared" si="12"/>
        <v>96542.623312721946</v>
      </c>
      <c r="S10" s="13">
        <f t="shared" si="13"/>
        <v>1663.0975150057925</v>
      </c>
      <c r="T10" s="12">
        <f t="shared" si="14"/>
        <v>3326.195030011585</v>
      </c>
      <c r="U10" s="12">
        <f t="shared" si="29"/>
        <v>7206.755898358434</v>
      </c>
      <c r="V10" s="12">
        <f t="shared" si="15"/>
        <v>86481.070780301205</v>
      </c>
      <c r="W10" s="13">
        <f t="shared" si="16"/>
        <v>1477.6667194593151</v>
      </c>
      <c r="X10" s="12">
        <f t="shared" si="17"/>
        <v>2955.3334389186302</v>
      </c>
      <c r="Y10" s="12">
        <f t="shared" si="30"/>
        <v>6403.2224509903663</v>
      </c>
      <c r="Z10" s="12">
        <f t="shared" si="18"/>
        <v>76838.669411884388</v>
      </c>
      <c r="AA10" s="13">
        <f t="shared" si="19"/>
        <v>1305.5536448323994</v>
      </c>
      <c r="AB10" s="12">
        <f t="shared" si="20"/>
        <v>2611.1072896647988</v>
      </c>
      <c r="AC10" s="12">
        <f t="shared" si="31"/>
        <v>5657.3991276070637</v>
      </c>
      <c r="AD10" s="12">
        <f t="shared" si="21"/>
        <v>67888.789531284769</v>
      </c>
      <c r="AE10" s="13">
        <f t="shared" si="22"/>
        <v>1222.9011486484376</v>
      </c>
      <c r="AF10" s="12">
        <f t="shared" si="23"/>
        <v>2445.8022972968752</v>
      </c>
      <c r="AG10" s="12">
        <f t="shared" si="32"/>
        <v>5299.2383108098966</v>
      </c>
      <c r="AH10" s="12">
        <f t="shared" si="24"/>
        <v>63590.859729718752</v>
      </c>
      <c r="AI10" s="13">
        <f t="shared" si="25"/>
        <v>1145.1959647714741</v>
      </c>
      <c r="AJ10" s="12">
        <f t="shared" si="26"/>
        <v>2290.3919295429482</v>
      </c>
      <c r="AK10" s="12">
        <f t="shared" si="33"/>
        <v>4962.5158473430547</v>
      </c>
      <c r="AL10" s="12">
        <f t="shared" si="27"/>
        <v>59550.190168116656</v>
      </c>
    </row>
    <row r="11" spans="1:38" ht="11.5" thickTop="1" thickBot="1" x14ac:dyDescent="0.3">
      <c r="A11" s="26">
        <v>1400000</v>
      </c>
      <c r="B11" s="27">
        <f t="shared" si="28"/>
        <v>70000</v>
      </c>
      <c r="C11" s="27">
        <f t="shared" si="0"/>
        <v>62773.2</v>
      </c>
      <c r="D11" s="28">
        <f t="shared" si="34"/>
        <v>132773.20000000001</v>
      </c>
      <c r="E11" s="29">
        <f t="shared" si="35"/>
        <v>1330000</v>
      </c>
      <c r="F11" s="30">
        <v>30</v>
      </c>
      <c r="G11" s="13">
        <f t="shared" si="1"/>
        <v>2252.9487147606746</v>
      </c>
      <c r="H11" s="12">
        <f t="shared" si="2"/>
        <v>4505.8974295213493</v>
      </c>
      <c r="I11" s="12">
        <f t="shared" si="3"/>
        <v>9762.7777639629239</v>
      </c>
      <c r="J11" s="12">
        <f t="shared" si="4"/>
        <v>117153.33316755509</v>
      </c>
      <c r="K11" s="13">
        <f t="shared" si="5"/>
        <v>2041.1424415961492</v>
      </c>
      <c r="L11" s="12">
        <f t="shared" si="6"/>
        <v>4082.2848831922984</v>
      </c>
      <c r="M11" s="12">
        <f t="shared" si="7"/>
        <v>8844.9505802499789</v>
      </c>
      <c r="N11" s="12">
        <f t="shared" si="8"/>
        <v>106139.40696299975</v>
      </c>
      <c r="O11" s="13">
        <f t="shared" si="9"/>
        <v>1840.1589195072936</v>
      </c>
      <c r="P11" s="12">
        <f t="shared" si="10"/>
        <v>3680.3178390145872</v>
      </c>
      <c r="Q11" s="12">
        <f t="shared" si="11"/>
        <v>7974.021984531606</v>
      </c>
      <c r="R11" s="12">
        <f t="shared" si="12"/>
        <v>95688.263814379272</v>
      </c>
      <c r="S11" s="13">
        <f t="shared" si="13"/>
        <v>1648.3798378818476</v>
      </c>
      <c r="T11" s="12">
        <f t="shared" si="14"/>
        <v>3296.7596757636952</v>
      </c>
      <c r="U11" s="12">
        <f t="shared" si="29"/>
        <v>7142.9792974880056</v>
      </c>
      <c r="V11" s="12">
        <f t="shared" si="15"/>
        <v>85715.751569856075</v>
      </c>
      <c r="W11" s="13">
        <f t="shared" si="16"/>
        <v>1464.590022826932</v>
      </c>
      <c r="X11" s="12">
        <f t="shared" si="17"/>
        <v>2929.180045653864</v>
      </c>
      <c r="Y11" s="12">
        <f t="shared" si="30"/>
        <v>6346.556765583372</v>
      </c>
      <c r="Z11" s="12">
        <f t="shared" si="18"/>
        <v>76158.68118700046</v>
      </c>
      <c r="AA11" s="13">
        <f t="shared" si="19"/>
        <v>1294.0000727542365</v>
      </c>
      <c r="AB11" s="12">
        <f t="shared" si="20"/>
        <v>2588.000145508473</v>
      </c>
      <c r="AC11" s="12">
        <f t="shared" si="31"/>
        <v>5607.3336486016915</v>
      </c>
      <c r="AD11" s="12">
        <f t="shared" si="21"/>
        <v>67288.003783220294</v>
      </c>
      <c r="AE11" s="13">
        <f t="shared" si="22"/>
        <v>1212.0790145896021</v>
      </c>
      <c r="AF11" s="12">
        <f t="shared" si="23"/>
        <v>2424.1580291792043</v>
      </c>
      <c r="AG11" s="12">
        <f t="shared" si="32"/>
        <v>5252.3423965549418</v>
      </c>
      <c r="AH11" s="12">
        <f t="shared" si="24"/>
        <v>63028.108758659313</v>
      </c>
      <c r="AI11" s="13">
        <f t="shared" si="25"/>
        <v>1135.0614872071249</v>
      </c>
      <c r="AJ11" s="12">
        <f t="shared" si="26"/>
        <v>2270.1229744142497</v>
      </c>
      <c r="AK11" s="12">
        <f t="shared" si="33"/>
        <v>4918.5997778975407</v>
      </c>
      <c r="AL11" s="12">
        <f t="shared" si="27"/>
        <v>59023.197334770492</v>
      </c>
    </row>
    <row r="12" spans="1:38" ht="11.5" thickTop="1" thickBot="1" x14ac:dyDescent="0.3">
      <c r="A12" s="26">
        <v>1387500</v>
      </c>
      <c r="B12" s="27">
        <f t="shared" si="28"/>
        <v>69375</v>
      </c>
      <c r="C12" s="27">
        <f t="shared" si="0"/>
        <v>62085.7</v>
      </c>
      <c r="D12" s="28">
        <f t="shared" si="34"/>
        <v>131460.70000000001</v>
      </c>
      <c r="E12" s="29">
        <f t="shared" si="35"/>
        <v>1318125</v>
      </c>
      <c r="F12" s="30">
        <v>30</v>
      </c>
      <c r="G12" s="13">
        <f t="shared" si="1"/>
        <v>2232.8331012360259</v>
      </c>
      <c r="H12" s="12">
        <f t="shared" si="2"/>
        <v>4465.6662024720517</v>
      </c>
      <c r="I12" s="12">
        <f t="shared" si="3"/>
        <v>9675.6101053561124</v>
      </c>
      <c r="J12" s="12">
        <f t="shared" si="4"/>
        <v>116107.32126427334</v>
      </c>
      <c r="K12" s="13">
        <f t="shared" si="5"/>
        <v>2022.9179555104695</v>
      </c>
      <c r="L12" s="12">
        <f t="shared" si="6"/>
        <v>4045.835911020939</v>
      </c>
      <c r="M12" s="12">
        <f t="shared" si="7"/>
        <v>8765.9778072120334</v>
      </c>
      <c r="N12" s="12">
        <f t="shared" si="8"/>
        <v>105191.73368654441</v>
      </c>
      <c r="O12" s="13">
        <f t="shared" si="9"/>
        <v>1823.7289291545499</v>
      </c>
      <c r="P12" s="12">
        <f t="shared" si="10"/>
        <v>3647.4578583090997</v>
      </c>
      <c r="Q12" s="12">
        <f t="shared" si="11"/>
        <v>7902.8253596697168</v>
      </c>
      <c r="R12" s="12">
        <f t="shared" si="12"/>
        <v>94833.904316036598</v>
      </c>
      <c r="S12" s="13">
        <f t="shared" si="13"/>
        <v>1633.6621607579025</v>
      </c>
      <c r="T12" s="12">
        <f t="shared" si="14"/>
        <v>3267.324321515805</v>
      </c>
      <c r="U12" s="12">
        <f t="shared" si="29"/>
        <v>7079.2026966175772</v>
      </c>
      <c r="V12" s="12">
        <f t="shared" si="15"/>
        <v>84950.43235941093</v>
      </c>
      <c r="W12" s="13">
        <f t="shared" si="16"/>
        <v>1451.5133261945487</v>
      </c>
      <c r="X12" s="12">
        <f t="shared" si="17"/>
        <v>2903.0266523890973</v>
      </c>
      <c r="Y12" s="12">
        <f t="shared" si="30"/>
        <v>6289.8910801763777</v>
      </c>
      <c r="Z12" s="12">
        <f t="shared" si="18"/>
        <v>75478.692962116533</v>
      </c>
      <c r="AA12" s="13">
        <f t="shared" si="19"/>
        <v>1282.4465006760734</v>
      </c>
      <c r="AB12" s="12">
        <f t="shared" si="20"/>
        <v>2564.8930013521467</v>
      </c>
      <c r="AC12" s="12">
        <f t="shared" si="31"/>
        <v>5557.2681695963183</v>
      </c>
      <c r="AD12" s="12">
        <f t="shared" si="21"/>
        <v>66687.21803515582</v>
      </c>
      <c r="AE12" s="13">
        <f t="shared" si="22"/>
        <v>1201.256880530766</v>
      </c>
      <c r="AF12" s="12">
        <f t="shared" si="23"/>
        <v>2402.513761061532</v>
      </c>
      <c r="AG12" s="12">
        <f t="shared" si="32"/>
        <v>5205.4464822999862</v>
      </c>
      <c r="AH12" s="12">
        <f t="shared" si="24"/>
        <v>62465.357787599831</v>
      </c>
      <c r="AI12" s="13">
        <f t="shared" si="25"/>
        <v>1124.9270096427756</v>
      </c>
      <c r="AJ12" s="12">
        <f t="shared" si="26"/>
        <v>2249.8540192855512</v>
      </c>
      <c r="AK12" s="12">
        <f t="shared" si="33"/>
        <v>4874.6837084520275</v>
      </c>
      <c r="AL12" s="12">
        <f t="shared" si="27"/>
        <v>58496.204501424334</v>
      </c>
    </row>
    <row r="13" spans="1:38" ht="11.5" thickTop="1" thickBot="1" x14ac:dyDescent="0.3">
      <c r="A13" s="26">
        <v>1375000</v>
      </c>
      <c r="B13" s="27">
        <f t="shared" si="28"/>
        <v>68750</v>
      </c>
      <c r="C13" s="27">
        <f t="shared" si="0"/>
        <v>61398.2</v>
      </c>
      <c r="D13" s="28">
        <f t="shared" si="34"/>
        <v>130148.2</v>
      </c>
      <c r="E13" s="29">
        <f t="shared" si="35"/>
        <v>1306250</v>
      </c>
      <c r="F13" s="30">
        <v>30</v>
      </c>
      <c r="G13" s="13">
        <f t="shared" si="1"/>
        <v>2212.7174877113771</v>
      </c>
      <c r="H13" s="12">
        <f t="shared" si="2"/>
        <v>4425.4349754227542</v>
      </c>
      <c r="I13" s="12">
        <f t="shared" si="3"/>
        <v>9588.4424467493009</v>
      </c>
      <c r="J13" s="12">
        <f t="shared" si="4"/>
        <v>115061.30936099161</v>
      </c>
      <c r="K13" s="13">
        <f t="shared" si="5"/>
        <v>2004.6934694247891</v>
      </c>
      <c r="L13" s="12">
        <f t="shared" si="6"/>
        <v>4009.3869388495782</v>
      </c>
      <c r="M13" s="12">
        <f t="shared" si="7"/>
        <v>8687.0050341740862</v>
      </c>
      <c r="N13" s="12">
        <f t="shared" si="8"/>
        <v>104244.06041008903</v>
      </c>
      <c r="O13" s="13">
        <f t="shared" si="9"/>
        <v>1807.2989388018066</v>
      </c>
      <c r="P13" s="12">
        <f t="shared" si="10"/>
        <v>3614.5978776036131</v>
      </c>
      <c r="Q13" s="12">
        <f t="shared" si="11"/>
        <v>7831.6287348078276</v>
      </c>
      <c r="R13" s="12">
        <f t="shared" si="12"/>
        <v>93979.544817693939</v>
      </c>
      <c r="S13" s="13">
        <f t="shared" si="13"/>
        <v>1618.9444836339574</v>
      </c>
      <c r="T13" s="12">
        <f t="shared" si="14"/>
        <v>3237.8889672679147</v>
      </c>
      <c r="U13" s="12">
        <f t="shared" si="29"/>
        <v>7015.4260957471488</v>
      </c>
      <c r="V13" s="12">
        <f t="shared" si="15"/>
        <v>84185.113148965786</v>
      </c>
      <c r="W13" s="13">
        <f t="shared" si="16"/>
        <v>1438.4366295621655</v>
      </c>
      <c r="X13" s="12">
        <f t="shared" si="17"/>
        <v>2876.8732591243311</v>
      </c>
      <c r="Y13" s="12">
        <f t="shared" si="30"/>
        <v>6233.2253947693835</v>
      </c>
      <c r="Z13" s="12">
        <f t="shared" si="18"/>
        <v>74798.704737232605</v>
      </c>
      <c r="AA13" s="13">
        <f t="shared" si="19"/>
        <v>1270.8929285979107</v>
      </c>
      <c r="AB13" s="12">
        <f t="shared" si="20"/>
        <v>2541.7858571958213</v>
      </c>
      <c r="AC13" s="12">
        <f t="shared" si="31"/>
        <v>5507.202690590947</v>
      </c>
      <c r="AD13" s="12">
        <f t="shared" si="21"/>
        <v>66086.43228709136</v>
      </c>
      <c r="AE13" s="13">
        <f t="shared" si="22"/>
        <v>1190.4347464719303</v>
      </c>
      <c r="AF13" s="12">
        <f t="shared" si="23"/>
        <v>2380.8694929438607</v>
      </c>
      <c r="AG13" s="12">
        <f t="shared" si="32"/>
        <v>5158.5505680450315</v>
      </c>
      <c r="AH13" s="12">
        <f t="shared" si="24"/>
        <v>61902.606816540378</v>
      </c>
      <c r="AI13" s="13">
        <f t="shared" si="25"/>
        <v>1114.7925320784261</v>
      </c>
      <c r="AJ13" s="12">
        <f t="shared" si="26"/>
        <v>2229.5850641568522</v>
      </c>
      <c r="AK13" s="12">
        <f t="shared" si="33"/>
        <v>4830.7676390065135</v>
      </c>
      <c r="AL13" s="12">
        <f t="shared" si="27"/>
        <v>57969.211668078162</v>
      </c>
    </row>
    <row r="14" spans="1:38" ht="12.75" customHeight="1" thickTop="1" thickBot="1" x14ac:dyDescent="0.3">
      <c r="A14" s="26">
        <v>1362500</v>
      </c>
      <c r="B14" s="27">
        <f t="shared" si="28"/>
        <v>68125</v>
      </c>
      <c r="C14" s="27">
        <f t="shared" si="0"/>
        <v>60710.7</v>
      </c>
      <c r="D14" s="28">
        <f t="shared" si="34"/>
        <v>128835.7</v>
      </c>
      <c r="E14" s="29">
        <f t="shared" si="35"/>
        <v>1294375</v>
      </c>
      <c r="F14" s="30">
        <v>30</v>
      </c>
      <c r="G14" s="13">
        <f t="shared" si="1"/>
        <v>2192.6018741867279</v>
      </c>
      <c r="H14" s="12">
        <f t="shared" si="2"/>
        <v>4385.2037483734557</v>
      </c>
      <c r="I14" s="12">
        <f t="shared" si="3"/>
        <v>9501.2747881424875</v>
      </c>
      <c r="J14" s="12">
        <f t="shared" si="4"/>
        <v>114015.29745770985</v>
      </c>
      <c r="K14" s="13">
        <f t="shared" si="5"/>
        <v>1986.4689833391094</v>
      </c>
      <c r="L14" s="12">
        <f t="shared" si="6"/>
        <v>3972.9379666782188</v>
      </c>
      <c r="M14" s="12">
        <f t="shared" si="7"/>
        <v>8608.0322611361407</v>
      </c>
      <c r="N14" s="12">
        <f t="shared" si="8"/>
        <v>103296.38713363369</v>
      </c>
      <c r="O14" s="13">
        <f t="shared" si="9"/>
        <v>1790.8689484490628</v>
      </c>
      <c r="P14" s="12">
        <f t="shared" si="10"/>
        <v>3581.7378968981257</v>
      </c>
      <c r="Q14" s="12">
        <f t="shared" si="11"/>
        <v>7760.4321099459385</v>
      </c>
      <c r="R14" s="12">
        <f t="shared" si="12"/>
        <v>93125.185319351265</v>
      </c>
      <c r="S14" s="13">
        <f t="shared" si="13"/>
        <v>1604.226806510012</v>
      </c>
      <c r="T14" s="12">
        <f t="shared" si="14"/>
        <v>3208.453613020024</v>
      </c>
      <c r="U14" s="12">
        <f t="shared" si="29"/>
        <v>6951.6494948767195</v>
      </c>
      <c r="V14" s="12">
        <f t="shared" si="15"/>
        <v>83419.793938520626</v>
      </c>
      <c r="W14" s="13">
        <f t="shared" si="16"/>
        <v>1425.3599329297822</v>
      </c>
      <c r="X14" s="12">
        <f t="shared" si="17"/>
        <v>2850.7198658595644</v>
      </c>
      <c r="Y14" s="12">
        <f t="shared" si="30"/>
        <v>6176.5597093623892</v>
      </c>
      <c r="Z14" s="12">
        <f t="shared" si="18"/>
        <v>74118.716512348677</v>
      </c>
      <c r="AA14" s="13">
        <f t="shared" si="19"/>
        <v>1259.339356519748</v>
      </c>
      <c r="AB14" s="12">
        <f t="shared" si="20"/>
        <v>2518.678713039496</v>
      </c>
      <c r="AC14" s="12">
        <f t="shared" si="31"/>
        <v>5457.1372115855747</v>
      </c>
      <c r="AD14" s="12">
        <f t="shared" si="21"/>
        <v>65485.646539026893</v>
      </c>
      <c r="AE14" s="13">
        <f t="shared" si="22"/>
        <v>1179.6126124130947</v>
      </c>
      <c r="AF14" s="12">
        <f t="shared" si="23"/>
        <v>2359.2252248261893</v>
      </c>
      <c r="AG14" s="12">
        <f t="shared" si="32"/>
        <v>5111.6546537900767</v>
      </c>
      <c r="AH14" s="12">
        <f t="shared" si="24"/>
        <v>61339.855845480924</v>
      </c>
      <c r="AI14" s="13">
        <f t="shared" si="25"/>
        <v>1104.6580545140771</v>
      </c>
      <c r="AJ14" s="12">
        <f t="shared" si="26"/>
        <v>2209.3161090281542</v>
      </c>
      <c r="AK14" s="12">
        <f t="shared" si="33"/>
        <v>4786.8515695610004</v>
      </c>
      <c r="AL14" s="12">
        <f t="shared" si="27"/>
        <v>57442.218834732012</v>
      </c>
    </row>
    <row r="15" spans="1:38" ht="11.5" thickTop="1" thickBot="1" x14ac:dyDescent="0.3">
      <c r="A15" s="26">
        <v>1350000</v>
      </c>
      <c r="B15" s="27">
        <f t="shared" si="28"/>
        <v>67500</v>
      </c>
      <c r="C15" s="27">
        <f t="shared" si="0"/>
        <v>60023.199999999997</v>
      </c>
      <c r="D15" s="28">
        <f t="shared" si="34"/>
        <v>127523.2</v>
      </c>
      <c r="E15" s="29">
        <f t="shared" si="35"/>
        <v>1282500</v>
      </c>
      <c r="F15" s="30">
        <v>30</v>
      </c>
      <c r="G15" s="13">
        <f t="shared" si="1"/>
        <v>2172.4862606620795</v>
      </c>
      <c r="H15" s="12">
        <f t="shared" si="2"/>
        <v>4344.9725213241591</v>
      </c>
      <c r="I15" s="12">
        <f t="shared" si="3"/>
        <v>9414.1071295356778</v>
      </c>
      <c r="J15" s="12">
        <f t="shared" si="4"/>
        <v>112969.28555442813</v>
      </c>
      <c r="K15" s="13">
        <f t="shared" si="5"/>
        <v>1968.244497253429</v>
      </c>
      <c r="L15" s="12">
        <f t="shared" si="6"/>
        <v>3936.488994506858</v>
      </c>
      <c r="M15" s="12">
        <f t="shared" si="7"/>
        <v>8529.0594880981935</v>
      </c>
      <c r="N15" s="12">
        <f t="shared" si="8"/>
        <v>102348.71385717831</v>
      </c>
      <c r="O15" s="13">
        <f t="shared" si="9"/>
        <v>1774.4389580963191</v>
      </c>
      <c r="P15" s="12">
        <f t="shared" si="10"/>
        <v>3548.8779161926382</v>
      </c>
      <c r="Q15" s="12">
        <f t="shared" si="11"/>
        <v>7689.2354850840493</v>
      </c>
      <c r="R15" s="12">
        <f t="shared" si="12"/>
        <v>92270.825821008591</v>
      </c>
      <c r="S15" s="13">
        <f t="shared" si="13"/>
        <v>1589.5091293860673</v>
      </c>
      <c r="T15" s="12">
        <f t="shared" si="14"/>
        <v>3179.0182587721347</v>
      </c>
      <c r="U15" s="12">
        <f t="shared" si="29"/>
        <v>6887.8728940062911</v>
      </c>
      <c r="V15" s="12">
        <f t="shared" si="15"/>
        <v>82654.474728075496</v>
      </c>
      <c r="W15" s="13">
        <f t="shared" si="16"/>
        <v>1412.2832362973988</v>
      </c>
      <c r="X15" s="12">
        <f t="shared" si="17"/>
        <v>2824.5664725947977</v>
      </c>
      <c r="Y15" s="12">
        <f t="shared" si="30"/>
        <v>6119.8940239553949</v>
      </c>
      <c r="Z15" s="12">
        <f t="shared" si="18"/>
        <v>73438.728287464735</v>
      </c>
      <c r="AA15" s="13">
        <f t="shared" si="19"/>
        <v>1247.7857844415851</v>
      </c>
      <c r="AB15" s="12">
        <f t="shared" si="20"/>
        <v>2495.5715688831701</v>
      </c>
      <c r="AC15" s="12">
        <f t="shared" si="31"/>
        <v>5407.0717325802025</v>
      </c>
      <c r="AD15" s="12">
        <f t="shared" si="21"/>
        <v>64884.860790962426</v>
      </c>
      <c r="AE15" s="13">
        <f t="shared" si="22"/>
        <v>1168.790478354259</v>
      </c>
      <c r="AF15" s="12">
        <f t="shared" si="23"/>
        <v>2337.580956708518</v>
      </c>
      <c r="AG15" s="12">
        <f t="shared" si="32"/>
        <v>5064.758739535122</v>
      </c>
      <c r="AH15" s="12">
        <f t="shared" si="24"/>
        <v>60777.104874421464</v>
      </c>
      <c r="AI15" s="13">
        <f t="shared" si="25"/>
        <v>1094.5235769497274</v>
      </c>
      <c r="AJ15" s="12">
        <f t="shared" si="26"/>
        <v>2189.0471538994548</v>
      </c>
      <c r="AK15" s="12">
        <f t="shared" si="33"/>
        <v>4742.9355001154854</v>
      </c>
      <c r="AL15" s="12">
        <f t="shared" si="27"/>
        <v>56915.226001385825</v>
      </c>
    </row>
    <row r="16" spans="1:38" ht="11.5" thickTop="1" thickBot="1" x14ac:dyDescent="0.3">
      <c r="A16" s="26">
        <v>1337500</v>
      </c>
      <c r="B16" s="27">
        <f t="shared" si="28"/>
        <v>66875</v>
      </c>
      <c r="C16" s="27">
        <f t="shared" si="0"/>
        <v>59335.7</v>
      </c>
      <c r="D16" s="28">
        <f t="shared" si="34"/>
        <v>126210.7</v>
      </c>
      <c r="E16" s="29">
        <f t="shared" si="35"/>
        <v>1270625</v>
      </c>
      <c r="F16" s="30">
        <v>30</v>
      </c>
      <c r="G16" s="13">
        <f t="shared" si="1"/>
        <v>2152.3706471374303</v>
      </c>
      <c r="H16" s="12">
        <f t="shared" si="2"/>
        <v>4304.7412942748606</v>
      </c>
      <c r="I16" s="12">
        <f t="shared" si="3"/>
        <v>9326.9394709288645</v>
      </c>
      <c r="J16" s="12">
        <f t="shared" si="4"/>
        <v>111923.27365114637</v>
      </c>
      <c r="K16" s="13">
        <f t="shared" si="5"/>
        <v>1950.0200111677493</v>
      </c>
      <c r="L16" s="12">
        <f t="shared" si="6"/>
        <v>3900.0400223354986</v>
      </c>
      <c r="M16" s="12">
        <f t="shared" si="7"/>
        <v>8450.086715060248</v>
      </c>
      <c r="N16" s="12">
        <f t="shared" si="8"/>
        <v>101401.04058072297</v>
      </c>
      <c r="O16" s="13">
        <f t="shared" si="9"/>
        <v>1758.0089677435753</v>
      </c>
      <c r="P16" s="12">
        <f t="shared" si="10"/>
        <v>3516.0179354871507</v>
      </c>
      <c r="Q16" s="12">
        <f t="shared" si="11"/>
        <v>7618.0388602221592</v>
      </c>
      <c r="R16" s="12">
        <f t="shared" si="12"/>
        <v>91416.466322665918</v>
      </c>
      <c r="S16" s="13">
        <f t="shared" si="13"/>
        <v>1574.7914522621222</v>
      </c>
      <c r="T16" s="12">
        <f t="shared" si="14"/>
        <v>3149.5829045242444</v>
      </c>
      <c r="U16" s="12">
        <f t="shared" si="29"/>
        <v>6824.0962931358627</v>
      </c>
      <c r="V16" s="12">
        <f t="shared" si="15"/>
        <v>81889.155517630352</v>
      </c>
      <c r="W16" s="13">
        <f t="shared" si="16"/>
        <v>1399.2065396650155</v>
      </c>
      <c r="X16" s="12">
        <f t="shared" si="17"/>
        <v>2798.413079330031</v>
      </c>
      <c r="Y16" s="12">
        <f t="shared" si="30"/>
        <v>6063.2283385484006</v>
      </c>
      <c r="Z16" s="12">
        <f t="shared" si="18"/>
        <v>72758.740062580808</v>
      </c>
      <c r="AA16" s="13">
        <f t="shared" si="19"/>
        <v>1236.2322123634224</v>
      </c>
      <c r="AB16" s="12">
        <f t="shared" si="20"/>
        <v>2472.4644247268448</v>
      </c>
      <c r="AC16" s="12">
        <f t="shared" si="31"/>
        <v>5357.0062535748302</v>
      </c>
      <c r="AD16" s="12">
        <f t="shared" si="21"/>
        <v>64284.075042897966</v>
      </c>
      <c r="AE16" s="13">
        <f t="shared" si="22"/>
        <v>1157.9683442954231</v>
      </c>
      <c r="AF16" s="12">
        <f t="shared" si="23"/>
        <v>2315.9366885908462</v>
      </c>
      <c r="AG16" s="12">
        <f t="shared" si="32"/>
        <v>5017.8628252801673</v>
      </c>
      <c r="AH16" s="12">
        <f t="shared" si="24"/>
        <v>60214.353903362004</v>
      </c>
      <c r="AI16" s="13">
        <f t="shared" si="25"/>
        <v>1084.3890993853781</v>
      </c>
      <c r="AJ16" s="12">
        <f t="shared" si="26"/>
        <v>2168.7781987707563</v>
      </c>
      <c r="AK16" s="12">
        <f t="shared" si="33"/>
        <v>4699.0194306699723</v>
      </c>
      <c r="AL16" s="12">
        <f t="shared" si="27"/>
        <v>56388.23316803966</v>
      </c>
    </row>
    <row r="17" spans="1:38" ht="11.5" thickTop="1" thickBot="1" x14ac:dyDescent="0.3">
      <c r="A17" s="26">
        <v>1312500</v>
      </c>
      <c r="B17" s="27">
        <f t="shared" si="28"/>
        <v>65625</v>
      </c>
      <c r="C17" s="27">
        <f t="shared" si="0"/>
        <v>57960.7</v>
      </c>
      <c r="D17" s="28">
        <f t="shared" si="34"/>
        <v>123585.7</v>
      </c>
      <c r="E17" s="29">
        <f t="shared" si="35"/>
        <v>1246875</v>
      </c>
      <c r="F17" s="30">
        <v>30</v>
      </c>
      <c r="G17" s="13">
        <f t="shared" si="1"/>
        <v>2112.1394200881327</v>
      </c>
      <c r="H17" s="12">
        <f t="shared" si="2"/>
        <v>4224.2788401762655</v>
      </c>
      <c r="I17" s="12">
        <f t="shared" si="3"/>
        <v>9152.6041537152414</v>
      </c>
      <c r="J17" s="12">
        <f t="shared" si="4"/>
        <v>109831.2498445829</v>
      </c>
      <c r="K17" s="13">
        <f t="shared" si="5"/>
        <v>1913.5710389963897</v>
      </c>
      <c r="L17" s="12">
        <f t="shared" si="6"/>
        <v>3827.1420779927794</v>
      </c>
      <c r="M17" s="12">
        <f t="shared" si="7"/>
        <v>8292.1411689843553</v>
      </c>
      <c r="N17" s="12">
        <f t="shared" si="8"/>
        <v>99505.694027812264</v>
      </c>
      <c r="O17" s="13">
        <f t="shared" si="9"/>
        <v>1725.1489870380879</v>
      </c>
      <c r="P17" s="12">
        <f t="shared" si="10"/>
        <v>3450.2979740761757</v>
      </c>
      <c r="Q17" s="12">
        <f t="shared" si="11"/>
        <v>7475.6456104983808</v>
      </c>
      <c r="R17" s="12">
        <f t="shared" si="12"/>
        <v>89707.74732598057</v>
      </c>
      <c r="S17" s="13">
        <f t="shared" si="13"/>
        <v>1545.3560980142322</v>
      </c>
      <c r="T17" s="12">
        <f t="shared" si="14"/>
        <v>3090.7121960284644</v>
      </c>
      <c r="U17" s="12">
        <f t="shared" si="29"/>
        <v>6696.5430913950058</v>
      </c>
      <c r="V17" s="12">
        <f t="shared" si="15"/>
        <v>80358.517096740077</v>
      </c>
      <c r="W17" s="13">
        <f t="shared" si="16"/>
        <v>1373.0531464002488</v>
      </c>
      <c r="X17" s="12">
        <f t="shared" si="17"/>
        <v>2746.1062928004976</v>
      </c>
      <c r="Y17" s="12">
        <f t="shared" si="30"/>
        <v>5949.8969677344121</v>
      </c>
      <c r="Z17" s="12">
        <f t="shared" si="18"/>
        <v>71398.763612812938</v>
      </c>
      <c r="AA17" s="13">
        <f t="shared" si="19"/>
        <v>1213.1250682070968</v>
      </c>
      <c r="AB17" s="12">
        <f t="shared" si="20"/>
        <v>2426.2501364141935</v>
      </c>
      <c r="AC17" s="12">
        <f t="shared" si="31"/>
        <v>5256.8752955640857</v>
      </c>
      <c r="AD17" s="12">
        <f t="shared" si="21"/>
        <v>63082.503546769032</v>
      </c>
      <c r="AE17" s="13">
        <f t="shared" si="22"/>
        <v>1136.324076177752</v>
      </c>
      <c r="AF17" s="12">
        <f t="shared" si="23"/>
        <v>2272.648152355504</v>
      </c>
      <c r="AG17" s="12">
        <f t="shared" si="32"/>
        <v>4924.0709967702578</v>
      </c>
      <c r="AH17" s="12">
        <f t="shared" si="24"/>
        <v>59088.851961243105</v>
      </c>
      <c r="AI17" s="13">
        <f t="shared" si="25"/>
        <v>1064.1201442566796</v>
      </c>
      <c r="AJ17" s="12">
        <f t="shared" si="26"/>
        <v>2128.2402885133592</v>
      </c>
      <c r="AK17" s="12">
        <f t="shared" si="33"/>
        <v>4611.1872917789451</v>
      </c>
      <c r="AL17" s="12">
        <f t="shared" si="27"/>
        <v>55334.247501347338</v>
      </c>
    </row>
    <row r="18" spans="1:38" ht="11.5" thickTop="1" thickBot="1" x14ac:dyDescent="0.3">
      <c r="A18" s="26">
        <v>1300000</v>
      </c>
      <c r="B18" s="27">
        <f t="shared" si="28"/>
        <v>65000</v>
      </c>
      <c r="C18" s="27">
        <f t="shared" si="0"/>
        <v>57273.2</v>
      </c>
      <c r="D18" s="28">
        <f t="shared" si="34"/>
        <v>122273.2</v>
      </c>
      <c r="E18" s="29">
        <f t="shared" si="35"/>
        <v>1235000</v>
      </c>
      <c r="F18" s="30">
        <v>30</v>
      </c>
      <c r="G18" s="13">
        <f t="shared" si="1"/>
        <v>2092.023806563484</v>
      </c>
      <c r="H18" s="12">
        <f t="shared" si="2"/>
        <v>4184.0476131269679</v>
      </c>
      <c r="I18" s="12">
        <f t="shared" si="3"/>
        <v>9065.4364951084299</v>
      </c>
      <c r="J18" s="12">
        <f t="shared" si="4"/>
        <v>108785.23794130117</v>
      </c>
      <c r="K18" s="13">
        <f t="shared" si="5"/>
        <v>1895.3465529107098</v>
      </c>
      <c r="L18" s="12">
        <f t="shared" si="6"/>
        <v>3790.6931058214195</v>
      </c>
      <c r="M18" s="12">
        <f t="shared" si="7"/>
        <v>8213.1683959464081</v>
      </c>
      <c r="N18" s="12">
        <f t="shared" si="8"/>
        <v>98558.020751356904</v>
      </c>
      <c r="O18" s="13">
        <f t="shared" si="9"/>
        <v>1708.7189966853441</v>
      </c>
      <c r="P18" s="12">
        <f t="shared" si="10"/>
        <v>3417.4379933706882</v>
      </c>
      <c r="Q18" s="12">
        <f t="shared" si="11"/>
        <v>7404.4489856364908</v>
      </c>
      <c r="R18" s="12">
        <f t="shared" si="12"/>
        <v>88853.387827637896</v>
      </c>
      <c r="S18" s="13">
        <f t="shared" si="13"/>
        <v>1530.6384208902866</v>
      </c>
      <c r="T18" s="12">
        <f t="shared" si="14"/>
        <v>3061.2768417805732</v>
      </c>
      <c r="U18" s="12">
        <f t="shared" si="29"/>
        <v>6632.7664905245756</v>
      </c>
      <c r="V18" s="12">
        <f t="shared" si="15"/>
        <v>79593.197886294904</v>
      </c>
      <c r="W18" s="13">
        <f t="shared" si="16"/>
        <v>1359.9764497678652</v>
      </c>
      <c r="X18" s="12">
        <f t="shared" si="17"/>
        <v>2719.9528995357305</v>
      </c>
      <c r="Y18" s="12">
        <f t="shared" si="30"/>
        <v>5893.2312823274169</v>
      </c>
      <c r="Z18" s="12">
        <f t="shared" si="18"/>
        <v>70718.775387928996</v>
      </c>
      <c r="AA18" s="13">
        <f t="shared" si="19"/>
        <v>1201.5714961289339</v>
      </c>
      <c r="AB18" s="12">
        <f t="shared" si="20"/>
        <v>2403.1429922578677</v>
      </c>
      <c r="AC18" s="12">
        <f t="shared" si="31"/>
        <v>5206.8098165587135</v>
      </c>
      <c r="AD18" s="12">
        <f t="shared" si="21"/>
        <v>62481.717798704558</v>
      </c>
      <c r="AE18" s="13">
        <f t="shared" si="22"/>
        <v>1125.5019421189161</v>
      </c>
      <c r="AF18" s="12">
        <f t="shared" si="23"/>
        <v>2251.0038842378322</v>
      </c>
      <c r="AG18" s="12">
        <f t="shared" si="32"/>
        <v>4877.1750825153031</v>
      </c>
      <c r="AH18" s="12">
        <f t="shared" si="24"/>
        <v>58526.100990183637</v>
      </c>
      <c r="AI18" s="13">
        <f t="shared" si="25"/>
        <v>1053.9856666923301</v>
      </c>
      <c r="AJ18" s="12">
        <f t="shared" si="26"/>
        <v>2107.9713333846603</v>
      </c>
      <c r="AK18" s="12">
        <f t="shared" si="33"/>
        <v>4567.2712223334311</v>
      </c>
      <c r="AL18" s="12">
        <f t="shared" si="27"/>
        <v>54807.254668001166</v>
      </c>
    </row>
    <row r="19" spans="1:38" ht="11.5" thickTop="1" thickBot="1" x14ac:dyDescent="0.3">
      <c r="A19" s="26">
        <v>1287500</v>
      </c>
      <c r="B19" s="27">
        <f t="shared" si="28"/>
        <v>64375</v>
      </c>
      <c r="C19" s="27">
        <f t="shared" si="0"/>
        <v>56585.7</v>
      </c>
      <c r="D19" s="28">
        <f t="shared" si="34"/>
        <v>120960.7</v>
      </c>
      <c r="E19" s="29">
        <f t="shared" si="35"/>
        <v>1223125</v>
      </c>
      <c r="F19" s="30">
        <v>30</v>
      </c>
      <c r="G19" s="13">
        <f t="shared" si="1"/>
        <v>2071.9081930388347</v>
      </c>
      <c r="H19" s="12">
        <f t="shared" si="2"/>
        <v>4143.8163860776694</v>
      </c>
      <c r="I19" s="12">
        <f t="shared" si="3"/>
        <v>8978.2688365016165</v>
      </c>
      <c r="J19" s="12">
        <f t="shared" si="4"/>
        <v>107739.22603801941</v>
      </c>
      <c r="K19" s="13">
        <f t="shared" si="5"/>
        <v>1877.1220668250301</v>
      </c>
      <c r="L19" s="12">
        <f t="shared" si="6"/>
        <v>3754.2441336500601</v>
      </c>
      <c r="M19" s="12">
        <f t="shared" si="7"/>
        <v>8134.1956229084635</v>
      </c>
      <c r="N19" s="12">
        <f t="shared" si="8"/>
        <v>97610.347474901559</v>
      </c>
      <c r="O19" s="13">
        <f t="shared" si="9"/>
        <v>1692.2890063326004</v>
      </c>
      <c r="P19" s="12">
        <f t="shared" si="10"/>
        <v>3384.5780126652007</v>
      </c>
      <c r="Q19" s="12">
        <f t="shared" si="11"/>
        <v>7333.2523607746016</v>
      </c>
      <c r="R19" s="12">
        <f t="shared" si="12"/>
        <v>87999.028329295223</v>
      </c>
      <c r="S19" s="13">
        <f t="shared" si="13"/>
        <v>1515.9207437663415</v>
      </c>
      <c r="T19" s="12">
        <f t="shared" si="14"/>
        <v>3031.841487532683</v>
      </c>
      <c r="U19" s="12">
        <f t="shared" si="29"/>
        <v>6568.9898896541472</v>
      </c>
      <c r="V19" s="12">
        <f t="shared" si="15"/>
        <v>78827.878675849759</v>
      </c>
      <c r="W19" s="13">
        <f t="shared" si="16"/>
        <v>1346.8997531354821</v>
      </c>
      <c r="X19" s="12">
        <f t="shared" si="17"/>
        <v>2693.7995062709642</v>
      </c>
      <c r="Y19" s="12">
        <f t="shared" si="30"/>
        <v>5836.5655969204226</v>
      </c>
      <c r="Z19" s="12">
        <f t="shared" si="18"/>
        <v>70038.787163045068</v>
      </c>
      <c r="AA19" s="13">
        <f t="shared" si="19"/>
        <v>1190.0179240507712</v>
      </c>
      <c r="AB19" s="12">
        <f t="shared" si="20"/>
        <v>2380.0358481015423</v>
      </c>
      <c r="AC19" s="12">
        <f t="shared" si="31"/>
        <v>5156.7443375533412</v>
      </c>
      <c r="AD19" s="12">
        <f t="shared" si="21"/>
        <v>61880.932050640098</v>
      </c>
      <c r="AE19" s="13">
        <f t="shared" si="22"/>
        <v>1114.6798080600804</v>
      </c>
      <c r="AF19" s="12">
        <f t="shared" si="23"/>
        <v>2229.3596161201608</v>
      </c>
      <c r="AG19" s="12">
        <f t="shared" si="32"/>
        <v>4830.2791682603483</v>
      </c>
      <c r="AH19" s="12">
        <f t="shared" si="24"/>
        <v>57963.350019124184</v>
      </c>
      <c r="AI19" s="13">
        <f t="shared" si="25"/>
        <v>1043.8511891279809</v>
      </c>
      <c r="AJ19" s="12">
        <f t="shared" si="26"/>
        <v>2087.7023782559618</v>
      </c>
      <c r="AK19" s="12">
        <f t="shared" si="33"/>
        <v>4523.355152887917</v>
      </c>
      <c r="AL19" s="12">
        <f t="shared" si="27"/>
        <v>54280.261834655008</v>
      </c>
    </row>
    <row r="20" spans="1:38" ht="11.5" thickTop="1" thickBot="1" x14ac:dyDescent="0.3">
      <c r="A20" s="26">
        <v>1275000</v>
      </c>
      <c r="B20" s="27">
        <f t="shared" si="28"/>
        <v>63750</v>
      </c>
      <c r="C20" s="27">
        <f t="shared" si="0"/>
        <v>55898.2</v>
      </c>
      <c r="D20" s="28">
        <f t="shared" si="34"/>
        <v>119648.2</v>
      </c>
      <c r="E20" s="29">
        <f t="shared" si="35"/>
        <v>1211250</v>
      </c>
      <c r="F20" s="30">
        <v>30</v>
      </c>
      <c r="G20" s="13">
        <f t="shared" si="1"/>
        <v>2051.7925795141859</v>
      </c>
      <c r="H20" s="12">
        <f t="shared" si="2"/>
        <v>4103.5851590283719</v>
      </c>
      <c r="I20" s="12">
        <f t="shared" si="3"/>
        <v>8891.101177894805</v>
      </c>
      <c r="J20" s="12">
        <f t="shared" si="4"/>
        <v>106693.21413473767</v>
      </c>
      <c r="K20" s="13">
        <f t="shared" si="5"/>
        <v>1858.8975807393499</v>
      </c>
      <c r="L20" s="12">
        <f t="shared" si="6"/>
        <v>3717.7951614786998</v>
      </c>
      <c r="M20" s="12">
        <f t="shared" si="7"/>
        <v>8055.2228498705163</v>
      </c>
      <c r="N20" s="12">
        <f t="shared" si="8"/>
        <v>96662.674198446199</v>
      </c>
      <c r="O20" s="13">
        <f t="shared" si="9"/>
        <v>1675.8590159798566</v>
      </c>
      <c r="P20" s="12">
        <f t="shared" si="10"/>
        <v>3351.7180319597132</v>
      </c>
      <c r="Q20" s="12">
        <f t="shared" si="11"/>
        <v>7262.0557359127124</v>
      </c>
      <c r="R20" s="12">
        <f t="shared" si="12"/>
        <v>87144.668830952549</v>
      </c>
      <c r="S20" s="13">
        <f t="shared" si="13"/>
        <v>1501.2030666423966</v>
      </c>
      <c r="T20" s="12">
        <f t="shared" si="14"/>
        <v>3002.4061332847932</v>
      </c>
      <c r="U20" s="12">
        <f t="shared" si="29"/>
        <v>6505.2132887837188</v>
      </c>
      <c r="V20" s="12">
        <f t="shared" si="15"/>
        <v>78062.559465404629</v>
      </c>
      <c r="W20" s="13">
        <f t="shared" si="16"/>
        <v>1333.8230565030988</v>
      </c>
      <c r="X20" s="12">
        <f t="shared" si="17"/>
        <v>2667.6461130061975</v>
      </c>
      <c r="Y20" s="12">
        <f t="shared" si="30"/>
        <v>5779.8999115134284</v>
      </c>
      <c r="Z20" s="12">
        <f t="shared" si="18"/>
        <v>69358.798938161141</v>
      </c>
      <c r="AA20" s="13">
        <f t="shared" si="19"/>
        <v>1178.4643519726083</v>
      </c>
      <c r="AB20" s="12">
        <f t="shared" si="20"/>
        <v>2356.9287039452165</v>
      </c>
      <c r="AC20" s="12">
        <f t="shared" si="31"/>
        <v>5106.678858547969</v>
      </c>
      <c r="AD20" s="12">
        <f t="shared" si="21"/>
        <v>61280.146302575631</v>
      </c>
      <c r="AE20" s="13">
        <f t="shared" si="22"/>
        <v>1103.8576740012447</v>
      </c>
      <c r="AF20" s="12">
        <f t="shared" si="23"/>
        <v>2207.7153480024895</v>
      </c>
      <c r="AG20" s="12">
        <f t="shared" si="32"/>
        <v>4783.3832540053936</v>
      </c>
      <c r="AH20" s="12">
        <f t="shared" si="24"/>
        <v>57400.599048064723</v>
      </c>
      <c r="AI20" s="13">
        <f t="shared" si="25"/>
        <v>1033.7167115636316</v>
      </c>
      <c r="AJ20" s="12">
        <f t="shared" si="26"/>
        <v>2067.4334231272633</v>
      </c>
      <c r="AK20" s="12">
        <f t="shared" si="33"/>
        <v>4479.4390834424039</v>
      </c>
      <c r="AL20" s="12">
        <f t="shared" si="27"/>
        <v>53753.269001308843</v>
      </c>
    </row>
    <row r="21" spans="1:38" ht="11.5" thickTop="1" thickBot="1" x14ac:dyDescent="0.3">
      <c r="A21" s="26">
        <v>1262500</v>
      </c>
      <c r="B21" s="27">
        <f t="shared" si="28"/>
        <v>63125</v>
      </c>
      <c r="C21" s="27">
        <f t="shared" si="0"/>
        <v>55210.7</v>
      </c>
      <c r="D21" s="28">
        <f t="shared" si="34"/>
        <v>118335.7</v>
      </c>
      <c r="E21" s="29">
        <f t="shared" si="35"/>
        <v>1199375</v>
      </c>
      <c r="F21" s="30">
        <v>30</v>
      </c>
      <c r="G21" s="13">
        <f t="shared" si="1"/>
        <v>2031.6769659895367</v>
      </c>
      <c r="H21" s="12">
        <f t="shared" si="2"/>
        <v>4063.3539319790734</v>
      </c>
      <c r="I21" s="12">
        <f t="shared" si="3"/>
        <v>8803.9335192879935</v>
      </c>
      <c r="J21" s="12">
        <f t="shared" si="4"/>
        <v>105647.20223145591</v>
      </c>
      <c r="K21" s="13">
        <f t="shared" si="5"/>
        <v>1840.6730946536702</v>
      </c>
      <c r="L21" s="12">
        <f t="shared" si="6"/>
        <v>3681.3461893073404</v>
      </c>
      <c r="M21" s="12">
        <f t="shared" si="7"/>
        <v>7976.2500768325708</v>
      </c>
      <c r="N21" s="12">
        <f t="shared" si="8"/>
        <v>95715.000921990853</v>
      </c>
      <c r="O21" s="13">
        <f t="shared" si="9"/>
        <v>1659.4290256271129</v>
      </c>
      <c r="P21" s="12">
        <f t="shared" si="10"/>
        <v>3318.8580512542258</v>
      </c>
      <c r="Q21" s="12">
        <f t="shared" si="11"/>
        <v>7190.8591110508223</v>
      </c>
      <c r="R21" s="12">
        <f t="shared" si="12"/>
        <v>86290.309332609875</v>
      </c>
      <c r="S21" s="13">
        <f t="shared" si="13"/>
        <v>1486.4853895184517</v>
      </c>
      <c r="T21" s="12">
        <f t="shared" si="14"/>
        <v>2972.9707790369034</v>
      </c>
      <c r="U21" s="12">
        <f t="shared" si="29"/>
        <v>6441.4366879132904</v>
      </c>
      <c r="V21" s="12">
        <f t="shared" si="15"/>
        <v>77297.240254959484</v>
      </c>
      <c r="W21" s="13">
        <f t="shared" si="16"/>
        <v>1320.7463598707157</v>
      </c>
      <c r="X21" s="12">
        <f t="shared" si="17"/>
        <v>2641.4927197414313</v>
      </c>
      <c r="Y21" s="12">
        <f t="shared" si="30"/>
        <v>5723.2342261064341</v>
      </c>
      <c r="Z21" s="12">
        <f t="shared" si="18"/>
        <v>68678.810713277213</v>
      </c>
      <c r="AA21" s="13">
        <f t="shared" si="19"/>
        <v>1166.9107798944456</v>
      </c>
      <c r="AB21" s="12">
        <f t="shared" si="20"/>
        <v>2333.8215597888911</v>
      </c>
      <c r="AC21" s="12">
        <f t="shared" si="31"/>
        <v>5056.6133795425967</v>
      </c>
      <c r="AD21" s="12">
        <f t="shared" si="21"/>
        <v>60679.360554511171</v>
      </c>
      <c r="AE21" s="13">
        <f t="shared" si="22"/>
        <v>1093.0355399424088</v>
      </c>
      <c r="AF21" s="12">
        <f t="shared" si="23"/>
        <v>2186.0710798848177</v>
      </c>
      <c r="AG21" s="12">
        <f t="shared" si="32"/>
        <v>4736.487339750438</v>
      </c>
      <c r="AH21" s="12">
        <f t="shared" si="24"/>
        <v>56837.848077005256</v>
      </c>
      <c r="AI21" s="13">
        <f t="shared" si="25"/>
        <v>1023.5822339992823</v>
      </c>
      <c r="AJ21" s="12">
        <f t="shared" si="26"/>
        <v>2047.1644679985645</v>
      </c>
      <c r="AK21" s="12">
        <f t="shared" si="33"/>
        <v>4435.5230139968899</v>
      </c>
      <c r="AL21" s="12">
        <f t="shared" si="27"/>
        <v>53226.276167962678</v>
      </c>
    </row>
    <row r="22" spans="1:38" ht="11.5" thickTop="1" thickBot="1" x14ac:dyDescent="0.3">
      <c r="A22" s="26">
        <v>1250000</v>
      </c>
      <c r="B22" s="27">
        <f t="shared" si="28"/>
        <v>62500</v>
      </c>
      <c r="C22" s="27">
        <f t="shared" si="0"/>
        <v>54523.199999999997</v>
      </c>
      <c r="D22" s="28">
        <f t="shared" si="34"/>
        <v>117023.2</v>
      </c>
      <c r="E22" s="29">
        <f t="shared" si="35"/>
        <v>1187500</v>
      </c>
      <c r="F22" s="30">
        <v>30</v>
      </c>
      <c r="G22" s="13">
        <f t="shared" si="1"/>
        <v>2011.5613524648882</v>
      </c>
      <c r="H22" s="12">
        <f t="shared" si="2"/>
        <v>4023.1227049297763</v>
      </c>
      <c r="I22" s="12">
        <f t="shared" si="3"/>
        <v>8716.7658606811819</v>
      </c>
      <c r="J22" s="12">
        <f t="shared" si="4"/>
        <v>104601.19032817418</v>
      </c>
      <c r="K22" s="13">
        <f t="shared" si="5"/>
        <v>1822.44860856799</v>
      </c>
      <c r="L22" s="12">
        <f t="shared" si="6"/>
        <v>3644.8972171359801</v>
      </c>
      <c r="M22" s="12">
        <f t="shared" si="7"/>
        <v>7897.2773037946235</v>
      </c>
      <c r="N22" s="12">
        <f t="shared" si="8"/>
        <v>94767.327645535479</v>
      </c>
      <c r="O22" s="13">
        <f t="shared" si="9"/>
        <v>1642.9990352743694</v>
      </c>
      <c r="P22" s="12">
        <f t="shared" si="10"/>
        <v>3285.9980705487387</v>
      </c>
      <c r="Q22" s="12">
        <f t="shared" si="11"/>
        <v>7119.6624861889331</v>
      </c>
      <c r="R22" s="12">
        <f t="shared" si="12"/>
        <v>85435.949834267201</v>
      </c>
      <c r="S22" s="13">
        <f t="shared" si="13"/>
        <v>1471.7677123945066</v>
      </c>
      <c r="T22" s="12">
        <f t="shared" si="14"/>
        <v>2943.5354247890132</v>
      </c>
      <c r="U22" s="12">
        <f t="shared" si="29"/>
        <v>6377.6600870428611</v>
      </c>
      <c r="V22" s="12">
        <f t="shared" si="15"/>
        <v>76531.92104451434</v>
      </c>
      <c r="W22" s="13">
        <f t="shared" si="16"/>
        <v>1307.6696632383323</v>
      </c>
      <c r="X22" s="12">
        <f t="shared" si="17"/>
        <v>2615.3393264766646</v>
      </c>
      <c r="Y22" s="12">
        <f t="shared" si="30"/>
        <v>5666.5685406994398</v>
      </c>
      <c r="Z22" s="12">
        <f t="shared" si="18"/>
        <v>67998.822488393285</v>
      </c>
      <c r="AA22" s="13">
        <f t="shared" si="19"/>
        <v>1155.3572078162824</v>
      </c>
      <c r="AB22" s="12">
        <f t="shared" si="20"/>
        <v>2310.7144156325649</v>
      </c>
      <c r="AC22" s="12">
        <f t="shared" si="31"/>
        <v>5006.5479005372245</v>
      </c>
      <c r="AD22" s="12">
        <f t="shared" si="21"/>
        <v>60078.57480644669</v>
      </c>
      <c r="AE22" s="13">
        <f t="shared" si="22"/>
        <v>1082.2134058835729</v>
      </c>
      <c r="AF22" s="12">
        <f t="shared" si="23"/>
        <v>2164.4268117671459</v>
      </c>
      <c r="AG22" s="12">
        <f t="shared" si="32"/>
        <v>4689.5914254954832</v>
      </c>
      <c r="AH22" s="12">
        <f t="shared" si="24"/>
        <v>56275.097105945795</v>
      </c>
      <c r="AI22" s="13">
        <f t="shared" si="25"/>
        <v>1013.4477564349329</v>
      </c>
      <c r="AJ22" s="12">
        <f t="shared" si="26"/>
        <v>2026.8955128698658</v>
      </c>
      <c r="AK22" s="12">
        <f t="shared" si="33"/>
        <v>4391.6069445513758</v>
      </c>
      <c r="AL22" s="12">
        <f t="shared" si="27"/>
        <v>52699.283334616513</v>
      </c>
    </row>
    <row r="23" spans="1:38" ht="11.5" thickTop="1" thickBot="1" x14ac:dyDescent="0.3">
      <c r="A23" s="26">
        <v>1237500</v>
      </c>
      <c r="B23" s="27">
        <f t="shared" si="28"/>
        <v>61875</v>
      </c>
      <c r="C23" s="27">
        <f t="shared" si="0"/>
        <v>53835.7</v>
      </c>
      <c r="D23" s="28">
        <f t="shared" si="34"/>
        <v>115710.7</v>
      </c>
      <c r="E23" s="29">
        <f t="shared" si="35"/>
        <v>1175625</v>
      </c>
      <c r="F23" s="30">
        <v>30</v>
      </c>
      <c r="G23" s="13">
        <f t="shared" si="1"/>
        <v>1991.4457389402394</v>
      </c>
      <c r="H23" s="12">
        <f t="shared" si="2"/>
        <v>3982.8914778804788</v>
      </c>
      <c r="I23" s="12">
        <f t="shared" si="3"/>
        <v>8629.5982020743704</v>
      </c>
      <c r="J23" s="12">
        <f t="shared" si="4"/>
        <v>103555.17842489245</v>
      </c>
      <c r="K23" s="13">
        <f t="shared" si="5"/>
        <v>1804.2241224823103</v>
      </c>
      <c r="L23" s="12">
        <f t="shared" si="6"/>
        <v>3608.4482449646207</v>
      </c>
      <c r="M23" s="12">
        <f t="shared" si="7"/>
        <v>7818.3045307566781</v>
      </c>
      <c r="N23" s="12">
        <f t="shared" si="8"/>
        <v>93819.654369080134</v>
      </c>
      <c r="O23" s="13">
        <f t="shared" si="9"/>
        <v>1626.5690449216256</v>
      </c>
      <c r="P23" s="12">
        <f t="shared" si="10"/>
        <v>3253.1380898432512</v>
      </c>
      <c r="Q23" s="12">
        <f t="shared" si="11"/>
        <v>7048.465861327044</v>
      </c>
      <c r="R23" s="12">
        <f t="shared" si="12"/>
        <v>84581.590335924528</v>
      </c>
      <c r="S23" s="13">
        <f t="shared" si="13"/>
        <v>1457.0500352705615</v>
      </c>
      <c r="T23" s="12">
        <f t="shared" si="14"/>
        <v>2914.1000705411229</v>
      </c>
      <c r="U23" s="12">
        <f t="shared" si="29"/>
        <v>6313.8834861724326</v>
      </c>
      <c r="V23" s="12">
        <f t="shared" si="15"/>
        <v>75766.601834069195</v>
      </c>
      <c r="W23" s="13">
        <f t="shared" si="16"/>
        <v>1294.592966605949</v>
      </c>
      <c r="X23" s="12">
        <f t="shared" si="17"/>
        <v>2589.1859332118979</v>
      </c>
      <c r="Y23" s="12">
        <f t="shared" si="30"/>
        <v>5609.9028552924456</v>
      </c>
      <c r="Z23" s="12">
        <f t="shared" si="18"/>
        <v>67318.834263509343</v>
      </c>
      <c r="AA23" s="13">
        <f t="shared" si="19"/>
        <v>1143.8036357381197</v>
      </c>
      <c r="AB23" s="12">
        <f t="shared" si="20"/>
        <v>2287.6072714762395</v>
      </c>
      <c r="AC23" s="12">
        <f t="shared" si="31"/>
        <v>4956.4824215318522</v>
      </c>
      <c r="AD23" s="12">
        <f t="shared" si="21"/>
        <v>59477.78905838223</v>
      </c>
      <c r="AE23" s="13">
        <f t="shared" si="22"/>
        <v>1071.3912718247373</v>
      </c>
      <c r="AF23" s="12">
        <f t="shared" si="23"/>
        <v>2142.7825436494745</v>
      </c>
      <c r="AG23" s="12">
        <f t="shared" si="32"/>
        <v>4642.6955112405285</v>
      </c>
      <c r="AH23" s="12">
        <f t="shared" si="24"/>
        <v>55712.346134886335</v>
      </c>
      <c r="AI23" s="13">
        <f t="shared" si="25"/>
        <v>1003.3132788705835</v>
      </c>
      <c r="AJ23" s="12">
        <f t="shared" si="26"/>
        <v>2006.6265577411671</v>
      </c>
      <c r="AK23" s="12">
        <f t="shared" si="33"/>
        <v>4347.6908751058618</v>
      </c>
      <c r="AL23" s="12">
        <f t="shared" si="27"/>
        <v>52172.290501270341</v>
      </c>
    </row>
    <row r="24" spans="1:38" ht="11.5" thickTop="1" thickBot="1" x14ac:dyDescent="0.3">
      <c r="A24" s="26">
        <v>1230000</v>
      </c>
      <c r="B24" s="27">
        <f t="shared" si="28"/>
        <v>61500</v>
      </c>
      <c r="C24" s="27">
        <f t="shared" si="0"/>
        <v>53423.199999999997</v>
      </c>
      <c r="D24" s="28">
        <f t="shared" si="34"/>
        <v>114923.2</v>
      </c>
      <c r="E24" s="29">
        <f t="shared" si="35"/>
        <v>1168500</v>
      </c>
      <c r="F24" s="30">
        <v>30</v>
      </c>
      <c r="G24" s="13">
        <f t="shared" si="1"/>
        <v>1979.3763708254498</v>
      </c>
      <c r="H24" s="12">
        <f t="shared" si="2"/>
        <v>3958.7527416508997</v>
      </c>
      <c r="I24" s="12">
        <f t="shared" si="3"/>
        <v>8577.2976069102824</v>
      </c>
      <c r="J24" s="12">
        <f t="shared" si="4"/>
        <v>102927.5712829234</v>
      </c>
      <c r="K24" s="13">
        <f t="shared" si="5"/>
        <v>1793.2894308309026</v>
      </c>
      <c r="L24" s="12">
        <f t="shared" si="6"/>
        <v>3586.5788616618051</v>
      </c>
      <c r="M24" s="12">
        <f t="shared" si="7"/>
        <v>7770.9208669339105</v>
      </c>
      <c r="N24" s="12">
        <f t="shared" si="8"/>
        <v>93251.050403206929</v>
      </c>
      <c r="O24" s="13">
        <f t="shared" si="9"/>
        <v>1616.7110507099796</v>
      </c>
      <c r="P24" s="12">
        <f t="shared" si="10"/>
        <v>3233.4221014199593</v>
      </c>
      <c r="Q24" s="12">
        <f t="shared" si="11"/>
        <v>7005.7478864099112</v>
      </c>
      <c r="R24" s="12">
        <f t="shared" si="12"/>
        <v>84068.974636918938</v>
      </c>
      <c r="S24" s="13">
        <f t="shared" si="13"/>
        <v>1448.2194289961944</v>
      </c>
      <c r="T24" s="12">
        <f t="shared" si="14"/>
        <v>2896.4388579923889</v>
      </c>
      <c r="U24" s="12">
        <f t="shared" si="29"/>
        <v>6275.6175256501765</v>
      </c>
      <c r="V24" s="12">
        <f t="shared" si="15"/>
        <v>75307.410307802114</v>
      </c>
      <c r="W24" s="13">
        <f t="shared" si="16"/>
        <v>1286.7469486265186</v>
      </c>
      <c r="X24" s="12">
        <f t="shared" si="17"/>
        <v>2573.4938972530372</v>
      </c>
      <c r="Y24" s="12">
        <f t="shared" si="30"/>
        <v>5575.9034440482483</v>
      </c>
      <c r="Z24" s="12">
        <f t="shared" si="18"/>
        <v>66910.841328578972</v>
      </c>
      <c r="AA24" s="13">
        <f t="shared" si="19"/>
        <v>1136.8714924912222</v>
      </c>
      <c r="AB24" s="12">
        <f t="shared" si="20"/>
        <v>2273.7429849824443</v>
      </c>
      <c r="AC24" s="12">
        <f t="shared" si="31"/>
        <v>4926.443134128629</v>
      </c>
      <c r="AD24" s="12">
        <f t="shared" si="21"/>
        <v>59117.317609543556</v>
      </c>
      <c r="AE24" s="13">
        <f t="shared" si="22"/>
        <v>1064.8979913894361</v>
      </c>
      <c r="AF24" s="12">
        <f t="shared" si="23"/>
        <v>2129.7959827788723</v>
      </c>
      <c r="AG24" s="12">
        <f t="shared" si="32"/>
        <v>4614.557962687556</v>
      </c>
      <c r="AH24" s="12">
        <f t="shared" si="24"/>
        <v>55374.695552250676</v>
      </c>
      <c r="AI24" s="13">
        <f t="shared" si="25"/>
        <v>997.23259233197393</v>
      </c>
      <c r="AJ24" s="12">
        <f t="shared" si="26"/>
        <v>1994.4651846639479</v>
      </c>
      <c r="AK24" s="12">
        <f t="shared" si="33"/>
        <v>4321.3412334385539</v>
      </c>
      <c r="AL24" s="12">
        <f t="shared" si="27"/>
        <v>51856.094801262647</v>
      </c>
    </row>
    <row r="25" spans="1:38" ht="11.5" thickTop="1" thickBot="1" x14ac:dyDescent="0.3">
      <c r="A25" s="26">
        <v>1212500</v>
      </c>
      <c r="B25" s="27">
        <f t="shared" si="28"/>
        <v>60625</v>
      </c>
      <c r="C25" s="27">
        <f t="shared" si="0"/>
        <v>52460.7</v>
      </c>
      <c r="D25" s="28">
        <f t="shared" si="34"/>
        <v>113085.7</v>
      </c>
      <c r="E25" s="29">
        <f t="shared" si="35"/>
        <v>1151875</v>
      </c>
      <c r="F25" s="30">
        <v>30</v>
      </c>
      <c r="G25" s="13">
        <f t="shared" si="1"/>
        <v>1951.2145118909416</v>
      </c>
      <c r="H25" s="12">
        <f t="shared" si="2"/>
        <v>3902.4290237818832</v>
      </c>
      <c r="I25" s="12">
        <f t="shared" si="3"/>
        <v>8455.2628848607474</v>
      </c>
      <c r="J25" s="12">
        <f t="shared" si="4"/>
        <v>101463.15461832896</v>
      </c>
      <c r="K25" s="13">
        <f t="shared" si="5"/>
        <v>1767.7751503109505</v>
      </c>
      <c r="L25" s="12">
        <f t="shared" si="6"/>
        <v>3535.550300621901</v>
      </c>
      <c r="M25" s="12">
        <f t="shared" si="7"/>
        <v>7660.3589846807854</v>
      </c>
      <c r="N25" s="12">
        <f t="shared" si="8"/>
        <v>91924.307816169428</v>
      </c>
      <c r="O25" s="13">
        <f t="shared" si="9"/>
        <v>1593.7090642161381</v>
      </c>
      <c r="P25" s="12">
        <f t="shared" si="10"/>
        <v>3187.4181284322763</v>
      </c>
      <c r="Q25" s="12">
        <f t="shared" si="11"/>
        <v>6906.0726116032656</v>
      </c>
      <c r="R25" s="12">
        <f t="shared" si="12"/>
        <v>82872.87133923918</v>
      </c>
      <c r="S25" s="13">
        <f t="shared" si="13"/>
        <v>1427.6146810226712</v>
      </c>
      <c r="T25" s="12">
        <f t="shared" si="14"/>
        <v>2855.2293620453424</v>
      </c>
      <c r="U25" s="12">
        <f t="shared" si="29"/>
        <v>6186.3302844315758</v>
      </c>
      <c r="V25" s="12">
        <f t="shared" si="15"/>
        <v>74235.963413178906</v>
      </c>
      <c r="W25" s="13">
        <f t="shared" si="16"/>
        <v>1268.4395733411825</v>
      </c>
      <c r="X25" s="12">
        <f t="shared" si="17"/>
        <v>2536.879146682365</v>
      </c>
      <c r="Y25" s="12">
        <f t="shared" si="30"/>
        <v>5496.571484478457</v>
      </c>
      <c r="Z25" s="12">
        <f t="shared" si="18"/>
        <v>65958.857813741488</v>
      </c>
      <c r="AA25" s="13">
        <f t="shared" si="19"/>
        <v>1120.6964915817941</v>
      </c>
      <c r="AB25" s="12">
        <f t="shared" si="20"/>
        <v>2241.3929831635883</v>
      </c>
      <c r="AC25" s="12">
        <f t="shared" si="31"/>
        <v>4856.3514635211077</v>
      </c>
      <c r="AD25" s="12">
        <f t="shared" si="21"/>
        <v>58276.217562253296</v>
      </c>
      <c r="AE25" s="13">
        <f t="shared" si="22"/>
        <v>1049.7470037070659</v>
      </c>
      <c r="AF25" s="12">
        <f t="shared" si="23"/>
        <v>2099.4940074141318</v>
      </c>
      <c r="AG25" s="12">
        <f t="shared" si="32"/>
        <v>4548.903682730619</v>
      </c>
      <c r="AH25" s="12">
        <f t="shared" si="24"/>
        <v>54586.844192767428</v>
      </c>
      <c r="AI25" s="13">
        <f t="shared" si="25"/>
        <v>983.0443237418848</v>
      </c>
      <c r="AJ25" s="12">
        <f t="shared" si="26"/>
        <v>1966.0886474837696</v>
      </c>
      <c r="AK25" s="12">
        <f t="shared" si="33"/>
        <v>4259.8587362148346</v>
      </c>
      <c r="AL25" s="12">
        <f t="shared" si="27"/>
        <v>51118.304834578012</v>
      </c>
    </row>
    <row r="26" spans="1:38" ht="11.5" thickTop="1" thickBot="1" x14ac:dyDescent="0.3">
      <c r="A26" s="26">
        <v>1200000</v>
      </c>
      <c r="B26" s="27">
        <f t="shared" si="28"/>
        <v>60000</v>
      </c>
      <c r="C26" s="27">
        <f t="shared" si="0"/>
        <v>51773.2</v>
      </c>
      <c r="D26" s="28">
        <f t="shared" si="34"/>
        <v>111773.2</v>
      </c>
      <c r="E26" s="29">
        <f t="shared" si="35"/>
        <v>1140000</v>
      </c>
      <c r="F26" s="30">
        <v>30</v>
      </c>
      <c r="G26" s="13">
        <f t="shared" si="1"/>
        <v>1931.0988983662924</v>
      </c>
      <c r="H26" s="12">
        <f t="shared" si="2"/>
        <v>3862.1977967325847</v>
      </c>
      <c r="I26" s="12">
        <f t="shared" si="3"/>
        <v>8368.095226253934</v>
      </c>
      <c r="J26" s="12">
        <f t="shared" si="4"/>
        <v>100417.1427150472</v>
      </c>
      <c r="K26" s="13">
        <f t="shared" si="5"/>
        <v>1749.5506642252706</v>
      </c>
      <c r="L26" s="12">
        <f t="shared" si="6"/>
        <v>3499.1013284505411</v>
      </c>
      <c r="M26" s="12">
        <f t="shared" si="7"/>
        <v>7581.386211642839</v>
      </c>
      <c r="N26" s="12">
        <f t="shared" si="8"/>
        <v>90976.634539714069</v>
      </c>
      <c r="O26" s="13">
        <f t="shared" si="9"/>
        <v>1577.2790738633946</v>
      </c>
      <c r="P26" s="12">
        <f t="shared" si="10"/>
        <v>3154.5581477267892</v>
      </c>
      <c r="Q26" s="12">
        <f t="shared" si="11"/>
        <v>6834.8759867413764</v>
      </c>
      <c r="R26" s="12">
        <f t="shared" si="12"/>
        <v>82018.511840896521</v>
      </c>
      <c r="S26" s="13">
        <f t="shared" si="13"/>
        <v>1412.8970038987261</v>
      </c>
      <c r="T26" s="12">
        <f t="shared" si="14"/>
        <v>2825.7940077974522</v>
      </c>
      <c r="U26" s="12">
        <f t="shared" si="29"/>
        <v>6122.5536835611474</v>
      </c>
      <c r="V26" s="12">
        <f t="shared" si="15"/>
        <v>73470.644202733762</v>
      </c>
      <c r="W26" s="13">
        <f t="shared" si="16"/>
        <v>1255.3628767087991</v>
      </c>
      <c r="X26" s="12">
        <f t="shared" si="17"/>
        <v>2510.7257534175983</v>
      </c>
      <c r="Y26" s="12">
        <f t="shared" si="30"/>
        <v>5439.9057990714628</v>
      </c>
      <c r="Z26" s="12">
        <f t="shared" si="18"/>
        <v>65278.869588857553</v>
      </c>
      <c r="AA26" s="13">
        <f t="shared" si="19"/>
        <v>1109.1429195036312</v>
      </c>
      <c r="AB26" s="12">
        <f t="shared" si="20"/>
        <v>2218.2858390072624</v>
      </c>
      <c r="AC26" s="12">
        <f t="shared" si="31"/>
        <v>4806.2859845157354</v>
      </c>
      <c r="AD26" s="12">
        <f t="shared" si="21"/>
        <v>57675.431814188822</v>
      </c>
      <c r="AE26" s="13">
        <f t="shared" si="22"/>
        <v>1038.9248696482302</v>
      </c>
      <c r="AF26" s="12">
        <f t="shared" si="23"/>
        <v>2077.8497392964605</v>
      </c>
      <c r="AG26" s="12">
        <f t="shared" si="32"/>
        <v>4502.0077684756643</v>
      </c>
      <c r="AH26" s="12">
        <f t="shared" si="24"/>
        <v>54024.093221707975</v>
      </c>
      <c r="AI26" s="13">
        <f t="shared" si="25"/>
        <v>972.90984617753566</v>
      </c>
      <c r="AJ26" s="12">
        <f t="shared" si="26"/>
        <v>1945.8196923550713</v>
      </c>
      <c r="AK26" s="12">
        <f t="shared" si="33"/>
        <v>4215.9426667693215</v>
      </c>
      <c r="AL26" s="12">
        <f t="shared" si="27"/>
        <v>50591.312001231854</v>
      </c>
    </row>
    <row r="27" spans="1:38" ht="11.5" thickTop="1" thickBot="1" x14ac:dyDescent="0.3">
      <c r="A27" s="26">
        <v>1187500</v>
      </c>
      <c r="B27" s="27">
        <f t="shared" si="28"/>
        <v>59375</v>
      </c>
      <c r="C27" s="27">
        <f t="shared" si="0"/>
        <v>51085.7</v>
      </c>
      <c r="D27" s="28">
        <f t="shared" si="34"/>
        <v>110460.7</v>
      </c>
      <c r="E27" s="29">
        <f t="shared" si="35"/>
        <v>1128125</v>
      </c>
      <c r="F27" s="30">
        <v>30</v>
      </c>
      <c r="G27" s="13">
        <f t="shared" si="1"/>
        <v>1910.9832848416436</v>
      </c>
      <c r="H27" s="12">
        <f t="shared" si="2"/>
        <v>3821.9665696832872</v>
      </c>
      <c r="I27" s="12">
        <f t="shared" si="3"/>
        <v>8280.9275676471225</v>
      </c>
      <c r="J27" s="12">
        <f t="shared" si="4"/>
        <v>99371.13081176547</v>
      </c>
      <c r="K27" s="13">
        <f t="shared" si="5"/>
        <v>1731.3261781395909</v>
      </c>
      <c r="L27" s="12">
        <f t="shared" si="6"/>
        <v>3462.6523562791817</v>
      </c>
      <c r="M27" s="12">
        <f t="shared" si="7"/>
        <v>7502.4134386048936</v>
      </c>
      <c r="N27" s="12">
        <f t="shared" si="8"/>
        <v>90028.961263258723</v>
      </c>
      <c r="O27" s="13">
        <f t="shared" si="9"/>
        <v>1560.8490835106509</v>
      </c>
      <c r="P27" s="12">
        <f t="shared" si="10"/>
        <v>3121.6981670213017</v>
      </c>
      <c r="Q27" s="12">
        <f t="shared" si="11"/>
        <v>6763.6793618794873</v>
      </c>
      <c r="R27" s="12">
        <f t="shared" si="12"/>
        <v>81164.152342553847</v>
      </c>
      <c r="S27" s="13">
        <f t="shared" si="13"/>
        <v>1398.1793267747812</v>
      </c>
      <c r="T27" s="12">
        <f t="shared" si="14"/>
        <v>2796.3586535495624</v>
      </c>
      <c r="U27" s="12">
        <f t="shared" si="29"/>
        <v>6058.7770826907181</v>
      </c>
      <c r="V27" s="12">
        <f t="shared" si="15"/>
        <v>72705.324992288617</v>
      </c>
      <c r="W27" s="13">
        <f t="shared" si="16"/>
        <v>1242.2861800764156</v>
      </c>
      <c r="X27" s="12">
        <f t="shared" si="17"/>
        <v>2484.5723601528312</v>
      </c>
      <c r="Y27" s="12">
        <f t="shared" si="30"/>
        <v>5383.2401136644676</v>
      </c>
      <c r="Z27" s="12">
        <f t="shared" si="18"/>
        <v>64598.881363973611</v>
      </c>
      <c r="AA27" s="13">
        <f t="shared" si="19"/>
        <v>1097.5893474254685</v>
      </c>
      <c r="AB27" s="12">
        <f t="shared" si="20"/>
        <v>2195.1786948509371</v>
      </c>
      <c r="AC27" s="12">
        <f t="shared" si="31"/>
        <v>4756.2205055103632</v>
      </c>
      <c r="AD27" s="12">
        <f t="shared" si="21"/>
        <v>57074.646066124362</v>
      </c>
      <c r="AE27" s="13">
        <f t="shared" si="22"/>
        <v>1028.1027355893946</v>
      </c>
      <c r="AF27" s="12">
        <f t="shared" si="23"/>
        <v>2056.2054711787891</v>
      </c>
      <c r="AG27" s="12">
        <f t="shared" si="32"/>
        <v>4455.1118542207096</v>
      </c>
      <c r="AH27" s="12">
        <f t="shared" si="24"/>
        <v>53461.342250648515</v>
      </c>
      <c r="AI27" s="13">
        <f t="shared" si="25"/>
        <v>962.77536861318629</v>
      </c>
      <c r="AJ27" s="12">
        <f t="shared" si="26"/>
        <v>1925.5507372263726</v>
      </c>
      <c r="AK27" s="12">
        <f t="shared" si="33"/>
        <v>4172.0265973238074</v>
      </c>
      <c r="AL27" s="12">
        <f t="shared" si="27"/>
        <v>50064.319167885689</v>
      </c>
    </row>
    <row r="28" spans="1:38" ht="11.5" thickTop="1" thickBot="1" x14ac:dyDescent="0.3">
      <c r="A28" s="26">
        <v>1175000</v>
      </c>
      <c r="B28" s="27">
        <f t="shared" si="28"/>
        <v>58750</v>
      </c>
      <c r="C28" s="27">
        <f t="shared" si="0"/>
        <v>50398.2</v>
      </c>
      <c r="D28" s="28">
        <f t="shared" si="34"/>
        <v>109148.2</v>
      </c>
      <c r="E28" s="29">
        <f t="shared" si="35"/>
        <v>1116250</v>
      </c>
      <c r="F28" s="30">
        <v>30</v>
      </c>
      <c r="G28" s="13">
        <f t="shared" si="1"/>
        <v>1890.867671316995</v>
      </c>
      <c r="H28" s="12">
        <f t="shared" si="2"/>
        <v>3781.7353426339901</v>
      </c>
      <c r="I28" s="12">
        <f t="shared" si="3"/>
        <v>8193.759909040311</v>
      </c>
      <c r="J28" s="12">
        <f t="shared" si="4"/>
        <v>98325.118908483739</v>
      </c>
      <c r="K28" s="13">
        <f t="shared" si="5"/>
        <v>1713.1016920539109</v>
      </c>
      <c r="L28" s="12">
        <f t="shared" si="6"/>
        <v>3426.2033841078219</v>
      </c>
      <c r="M28" s="12">
        <f t="shared" si="7"/>
        <v>7423.4406655669463</v>
      </c>
      <c r="N28" s="12">
        <f t="shared" si="8"/>
        <v>89081.287986803363</v>
      </c>
      <c r="O28" s="13">
        <f t="shared" si="9"/>
        <v>1544.4190931579071</v>
      </c>
      <c r="P28" s="12">
        <f t="shared" si="10"/>
        <v>3088.8381863158143</v>
      </c>
      <c r="Q28" s="12">
        <f t="shared" si="11"/>
        <v>6692.4827370175981</v>
      </c>
      <c r="R28" s="12">
        <f t="shared" si="12"/>
        <v>80309.792844211173</v>
      </c>
      <c r="S28" s="13">
        <f t="shared" si="13"/>
        <v>1383.4616496508361</v>
      </c>
      <c r="T28" s="12">
        <f t="shared" si="14"/>
        <v>2766.9232993016722</v>
      </c>
      <c r="U28" s="12">
        <f t="shared" si="29"/>
        <v>5995.0004818202897</v>
      </c>
      <c r="V28" s="12">
        <f t="shared" si="15"/>
        <v>71940.005781843473</v>
      </c>
      <c r="W28" s="13">
        <f t="shared" si="16"/>
        <v>1229.2094834440322</v>
      </c>
      <c r="X28" s="12">
        <f t="shared" si="17"/>
        <v>2458.4189668880645</v>
      </c>
      <c r="Y28" s="12">
        <f t="shared" si="30"/>
        <v>5326.5744282574733</v>
      </c>
      <c r="Z28" s="12">
        <f t="shared" si="18"/>
        <v>63918.893139089676</v>
      </c>
      <c r="AA28" s="13">
        <f t="shared" si="19"/>
        <v>1086.0357753473056</v>
      </c>
      <c r="AB28" s="12">
        <f t="shared" si="20"/>
        <v>2172.0715506946112</v>
      </c>
      <c r="AC28" s="12">
        <f t="shared" si="31"/>
        <v>4706.1550265049909</v>
      </c>
      <c r="AD28" s="12">
        <f t="shared" si="21"/>
        <v>56473.860318059895</v>
      </c>
      <c r="AE28" s="13">
        <f t="shared" si="22"/>
        <v>1017.2806015305589</v>
      </c>
      <c r="AF28" s="12">
        <f t="shared" si="23"/>
        <v>2034.5612030611178</v>
      </c>
      <c r="AG28" s="12">
        <f t="shared" si="32"/>
        <v>4408.2159399657548</v>
      </c>
      <c r="AH28" s="12">
        <f t="shared" si="24"/>
        <v>52898.591279589062</v>
      </c>
      <c r="AI28" s="13">
        <f t="shared" si="25"/>
        <v>952.64089104883703</v>
      </c>
      <c r="AJ28" s="12">
        <f t="shared" si="26"/>
        <v>1905.2817820976741</v>
      </c>
      <c r="AK28" s="12">
        <f t="shared" si="33"/>
        <v>4128.1105278782934</v>
      </c>
      <c r="AL28" s="12">
        <f t="shared" si="27"/>
        <v>49537.326334539524</v>
      </c>
    </row>
    <row r="29" spans="1:38" ht="11.5" thickTop="1" thickBot="1" x14ac:dyDescent="0.3">
      <c r="A29" s="26">
        <v>1162500</v>
      </c>
      <c r="B29" s="27">
        <f t="shared" si="28"/>
        <v>58125</v>
      </c>
      <c r="C29" s="27">
        <f t="shared" si="0"/>
        <v>49710.7</v>
      </c>
      <c r="D29" s="28">
        <f t="shared" si="34"/>
        <v>107835.7</v>
      </c>
      <c r="E29" s="29">
        <f t="shared" si="35"/>
        <v>1104375</v>
      </c>
      <c r="F29" s="30">
        <v>30</v>
      </c>
      <c r="G29" s="13">
        <f t="shared" si="1"/>
        <v>1870.752057792346</v>
      </c>
      <c r="H29" s="12">
        <f t="shared" si="2"/>
        <v>3741.504115584692</v>
      </c>
      <c r="I29" s="12">
        <f t="shared" si="3"/>
        <v>8106.5922504334994</v>
      </c>
      <c r="J29" s="12">
        <f t="shared" si="4"/>
        <v>97279.107005201993</v>
      </c>
      <c r="K29" s="13">
        <f t="shared" si="5"/>
        <v>1694.877205968231</v>
      </c>
      <c r="L29" s="12">
        <f t="shared" si="6"/>
        <v>3389.754411936462</v>
      </c>
      <c r="M29" s="12">
        <f t="shared" si="7"/>
        <v>7344.4678925290009</v>
      </c>
      <c r="N29" s="12">
        <f t="shared" si="8"/>
        <v>88133.614710348018</v>
      </c>
      <c r="O29" s="13">
        <f t="shared" si="9"/>
        <v>1527.9891028051634</v>
      </c>
      <c r="P29" s="12">
        <f t="shared" si="10"/>
        <v>3055.9782056103268</v>
      </c>
      <c r="Q29" s="12">
        <f t="shared" si="11"/>
        <v>6621.286112155708</v>
      </c>
      <c r="R29" s="12">
        <f t="shared" si="12"/>
        <v>79455.4333458685</v>
      </c>
      <c r="S29" s="13">
        <f t="shared" si="13"/>
        <v>1368.7439725268912</v>
      </c>
      <c r="T29" s="12">
        <f t="shared" si="14"/>
        <v>2737.4879450537824</v>
      </c>
      <c r="U29" s="12">
        <f t="shared" si="29"/>
        <v>5931.2238809498613</v>
      </c>
      <c r="V29" s="12">
        <f t="shared" si="15"/>
        <v>71174.686571398342</v>
      </c>
      <c r="W29" s="13">
        <f t="shared" si="16"/>
        <v>1216.1327868116491</v>
      </c>
      <c r="X29" s="12">
        <f t="shared" si="17"/>
        <v>2432.2655736232982</v>
      </c>
      <c r="Y29" s="12">
        <f t="shared" si="30"/>
        <v>5269.908742850479</v>
      </c>
      <c r="Z29" s="12">
        <f t="shared" si="18"/>
        <v>63238.904914205756</v>
      </c>
      <c r="AA29" s="13">
        <f t="shared" si="19"/>
        <v>1074.4822032691429</v>
      </c>
      <c r="AB29" s="12">
        <f t="shared" si="20"/>
        <v>2148.9644065382859</v>
      </c>
      <c r="AC29" s="12">
        <f t="shared" si="31"/>
        <v>4656.0895474996187</v>
      </c>
      <c r="AD29" s="12">
        <f t="shared" si="21"/>
        <v>55873.074569995435</v>
      </c>
      <c r="AE29" s="13">
        <f t="shared" si="22"/>
        <v>1006.4584674717231</v>
      </c>
      <c r="AF29" s="12">
        <f t="shared" si="23"/>
        <v>2012.9169349434462</v>
      </c>
      <c r="AG29" s="12">
        <f t="shared" si="32"/>
        <v>4361.3200257108001</v>
      </c>
      <c r="AH29" s="12">
        <f t="shared" si="24"/>
        <v>52335.840308529601</v>
      </c>
      <c r="AI29" s="13">
        <f t="shared" si="25"/>
        <v>942.50641348448755</v>
      </c>
      <c r="AJ29" s="12">
        <f t="shared" si="26"/>
        <v>1885.0128269689751</v>
      </c>
      <c r="AK29" s="12">
        <f t="shared" si="33"/>
        <v>4084.1944584327794</v>
      </c>
      <c r="AL29" s="12">
        <f t="shared" si="27"/>
        <v>49010.333501193352</v>
      </c>
    </row>
    <row r="30" spans="1:38" ht="11.5" thickTop="1" thickBot="1" x14ac:dyDescent="0.3">
      <c r="A30" s="26">
        <v>1150000</v>
      </c>
      <c r="B30" s="27">
        <f t="shared" si="28"/>
        <v>57500</v>
      </c>
      <c r="C30" s="27">
        <f t="shared" si="0"/>
        <v>49023.199999999997</v>
      </c>
      <c r="D30" s="28">
        <f t="shared" si="34"/>
        <v>106523.2</v>
      </c>
      <c r="E30" s="29">
        <f t="shared" si="35"/>
        <v>1092500</v>
      </c>
      <c r="F30" s="30">
        <v>30</v>
      </c>
      <c r="G30" s="13">
        <f t="shared" si="1"/>
        <v>1850.636444267697</v>
      </c>
      <c r="H30" s="12">
        <f t="shared" si="2"/>
        <v>3701.272888535394</v>
      </c>
      <c r="I30" s="12">
        <f t="shared" si="3"/>
        <v>8019.424591826687</v>
      </c>
      <c r="J30" s="12">
        <f t="shared" si="4"/>
        <v>96233.095101920248</v>
      </c>
      <c r="K30" s="13">
        <f t="shared" si="5"/>
        <v>1676.6527198825509</v>
      </c>
      <c r="L30" s="12">
        <f t="shared" si="6"/>
        <v>3353.3054397651017</v>
      </c>
      <c r="M30" s="12">
        <f t="shared" si="7"/>
        <v>7265.4951194910536</v>
      </c>
      <c r="N30" s="12">
        <f t="shared" si="8"/>
        <v>87185.941433892644</v>
      </c>
      <c r="O30" s="13">
        <f t="shared" si="9"/>
        <v>1511.5591124524196</v>
      </c>
      <c r="P30" s="12">
        <f t="shared" si="10"/>
        <v>3023.1182249048393</v>
      </c>
      <c r="Q30" s="12">
        <f t="shared" si="11"/>
        <v>6550.0894872938188</v>
      </c>
      <c r="R30" s="12">
        <f t="shared" si="12"/>
        <v>78601.073847525826</v>
      </c>
      <c r="S30" s="13">
        <f t="shared" si="13"/>
        <v>1354.0262954029461</v>
      </c>
      <c r="T30" s="12">
        <f t="shared" si="14"/>
        <v>2708.0525908058921</v>
      </c>
      <c r="U30" s="12">
        <f t="shared" si="29"/>
        <v>5867.4472800794329</v>
      </c>
      <c r="V30" s="12">
        <f t="shared" si="15"/>
        <v>70409.367360953198</v>
      </c>
      <c r="W30" s="13">
        <f t="shared" si="16"/>
        <v>1203.0560901792658</v>
      </c>
      <c r="X30" s="12">
        <f t="shared" si="17"/>
        <v>2406.1121803585315</v>
      </c>
      <c r="Y30" s="12">
        <f t="shared" si="30"/>
        <v>5213.2430574434848</v>
      </c>
      <c r="Z30" s="12">
        <f t="shared" si="18"/>
        <v>62558.916689321821</v>
      </c>
      <c r="AA30" s="13">
        <f t="shared" si="19"/>
        <v>1062.9286311909798</v>
      </c>
      <c r="AB30" s="12">
        <f t="shared" si="20"/>
        <v>2125.8572623819596</v>
      </c>
      <c r="AC30" s="12">
        <f t="shared" si="31"/>
        <v>4606.0240684942464</v>
      </c>
      <c r="AD30" s="12">
        <f t="shared" si="21"/>
        <v>55272.288821930946</v>
      </c>
      <c r="AE30" s="13">
        <f t="shared" si="22"/>
        <v>995.63633341288732</v>
      </c>
      <c r="AF30" s="12">
        <f t="shared" si="23"/>
        <v>1991.2726668257746</v>
      </c>
      <c r="AG30" s="12">
        <f t="shared" si="32"/>
        <v>4314.4241114558454</v>
      </c>
      <c r="AH30" s="12">
        <f t="shared" si="24"/>
        <v>51773.089337470141</v>
      </c>
      <c r="AI30" s="13">
        <f t="shared" si="25"/>
        <v>932.37193592013818</v>
      </c>
      <c r="AJ30" s="12">
        <f t="shared" si="26"/>
        <v>1864.7438718402764</v>
      </c>
      <c r="AK30" s="12">
        <f t="shared" si="33"/>
        <v>4040.2783889872658</v>
      </c>
      <c r="AL30" s="12">
        <f t="shared" si="27"/>
        <v>48483.340667847187</v>
      </c>
    </row>
    <row r="31" spans="1:38" ht="11.5" thickTop="1" thickBot="1" x14ac:dyDescent="0.3">
      <c r="A31" s="26">
        <v>1137500</v>
      </c>
      <c r="B31" s="27">
        <f t="shared" si="28"/>
        <v>56875</v>
      </c>
      <c r="C31" s="27">
        <f t="shared" si="0"/>
        <v>48335.7</v>
      </c>
      <c r="D31" s="28">
        <f t="shared" si="34"/>
        <v>105210.7</v>
      </c>
      <c r="E31" s="29">
        <f t="shared" si="35"/>
        <v>1080625</v>
      </c>
      <c r="F31" s="30">
        <v>30</v>
      </c>
      <c r="G31" s="13">
        <f t="shared" si="1"/>
        <v>1830.520830743048</v>
      </c>
      <c r="H31" s="12">
        <f t="shared" si="2"/>
        <v>3661.041661486096</v>
      </c>
      <c r="I31" s="12">
        <f t="shared" si="3"/>
        <v>7932.2569332198755</v>
      </c>
      <c r="J31" s="12">
        <f t="shared" si="4"/>
        <v>95187.083198638502</v>
      </c>
      <c r="K31" s="13">
        <f t="shared" si="5"/>
        <v>1658.4282337968712</v>
      </c>
      <c r="L31" s="12">
        <f t="shared" si="6"/>
        <v>3316.8564675937423</v>
      </c>
      <c r="M31" s="12">
        <f t="shared" si="7"/>
        <v>7186.5223464531082</v>
      </c>
      <c r="N31" s="12">
        <f t="shared" si="8"/>
        <v>86238.268157437298</v>
      </c>
      <c r="O31" s="13">
        <f t="shared" si="9"/>
        <v>1495.1291220996759</v>
      </c>
      <c r="P31" s="12">
        <f t="shared" si="10"/>
        <v>2990.2582441993518</v>
      </c>
      <c r="Q31" s="12">
        <f t="shared" si="11"/>
        <v>6478.8928624319296</v>
      </c>
      <c r="R31" s="12">
        <f t="shared" si="12"/>
        <v>77746.714349183152</v>
      </c>
      <c r="S31" s="13">
        <f t="shared" si="13"/>
        <v>1339.3086182790009</v>
      </c>
      <c r="T31" s="12">
        <f t="shared" si="14"/>
        <v>2678.6172365580019</v>
      </c>
      <c r="U31" s="12">
        <f t="shared" si="29"/>
        <v>5803.6706792090044</v>
      </c>
      <c r="V31" s="12">
        <f t="shared" si="15"/>
        <v>69644.048150508053</v>
      </c>
      <c r="W31" s="13">
        <f t="shared" si="16"/>
        <v>1189.9793935468824</v>
      </c>
      <c r="X31" s="12">
        <f t="shared" si="17"/>
        <v>2379.9587870937648</v>
      </c>
      <c r="Y31" s="12">
        <f t="shared" si="30"/>
        <v>5156.5773720364905</v>
      </c>
      <c r="Z31" s="12">
        <f t="shared" si="18"/>
        <v>61878.928464437886</v>
      </c>
      <c r="AA31" s="13">
        <f t="shared" si="19"/>
        <v>1051.3750591128171</v>
      </c>
      <c r="AB31" s="12">
        <f t="shared" si="20"/>
        <v>2102.7501182256342</v>
      </c>
      <c r="AC31" s="12">
        <f t="shared" si="31"/>
        <v>4555.9585894888742</v>
      </c>
      <c r="AD31" s="12">
        <f t="shared" si="21"/>
        <v>54671.503073866486</v>
      </c>
      <c r="AE31" s="13">
        <f t="shared" si="22"/>
        <v>984.81419935405154</v>
      </c>
      <c r="AF31" s="12">
        <f t="shared" si="23"/>
        <v>1969.6283987081031</v>
      </c>
      <c r="AG31" s="12">
        <f t="shared" si="32"/>
        <v>4267.5281972008897</v>
      </c>
      <c r="AH31" s="12">
        <f t="shared" si="24"/>
        <v>51210.33836641068</v>
      </c>
      <c r="AI31" s="13">
        <f t="shared" si="25"/>
        <v>922.23745835578893</v>
      </c>
      <c r="AJ31" s="12">
        <f t="shared" si="26"/>
        <v>1844.4749167115779</v>
      </c>
      <c r="AK31" s="12">
        <f t="shared" si="33"/>
        <v>3996.3623195417522</v>
      </c>
      <c r="AL31" s="12">
        <f t="shared" si="27"/>
        <v>47956.347834501023</v>
      </c>
    </row>
    <row r="32" spans="1:38" ht="11.5" thickTop="1" thickBot="1" x14ac:dyDescent="0.3">
      <c r="A32" s="26">
        <v>1112500</v>
      </c>
      <c r="B32" s="27">
        <f t="shared" si="28"/>
        <v>55625</v>
      </c>
      <c r="C32" s="27">
        <f t="shared" si="0"/>
        <v>46960.7</v>
      </c>
      <c r="D32" s="28">
        <f t="shared" si="34"/>
        <v>102585.7</v>
      </c>
      <c r="E32" s="29">
        <f t="shared" si="35"/>
        <v>1056875</v>
      </c>
      <c r="F32" s="30">
        <v>30</v>
      </c>
      <c r="G32" s="13">
        <f t="shared" si="1"/>
        <v>1790.2896036937505</v>
      </c>
      <c r="H32" s="12">
        <f t="shared" si="2"/>
        <v>3580.5792073875009</v>
      </c>
      <c r="I32" s="12">
        <f t="shared" si="3"/>
        <v>7757.9216160062524</v>
      </c>
      <c r="J32" s="12">
        <f t="shared" si="4"/>
        <v>93095.059392075025</v>
      </c>
      <c r="K32" s="13">
        <f t="shared" si="5"/>
        <v>1621.9792616255113</v>
      </c>
      <c r="L32" s="12">
        <f t="shared" si="6"/>
        <v>3243.9585232510226</v>
      </c>
      <c r="M32" s="12">
        <f t="shared" si="7"/>
        <v>7028.5768003772164</v>
      </c>
      <c r="N32" s="12">
        <f t="shared" si="8"/>
        <v>84342.921604526593</v>
      </c>
      <c r="O32" s="13">
        <f t="shared" si="9"/>
        <v>1462.2691413941889</v>
      </c>
      <c r="P32" s="12">
        <f t="shared" si="10"/>
        <v>2924.5382827883777</v>
      </c>
      <c r="Q32" s="12">
        <f t="shared" si="11"/>
        <v>6336.4996127081513</v>
      </c>
      <c r="R32" s="12">
        <f t="shared" si="12"/>
        <v>76037.995352497819</v>
      </c>
      <c r="S32" s="13">
        <f t="shared" si="13"/>
        <v>1309.8732640311109</v>
      </c>
      <c r="T32" s="12">
        <f t="shared" si="14"/>
        <v>2619.7465280622218</v>
      </c>
      <c r="U32" s="12">
        <f t="shared" si="29"/>
        <v>5676.1174774681467</v>
      </c>
      <c r="V32" s="12">
        <f t="shared" si="15"/>
        <v>68113.409729617764</v>
      </c>
      <c r="W32" s="13">
        <f t="shared" si="16"/>
        <v>1163.8260002821157</v>
      </c>
      <c r="X32" s="12">
        <f t="shared" si="17"/>
        <v>2327.6520005642315</v>
      </c>
      <c r="Y32" s="12">
        <f t="shared" si="30"/>
        <v>5043.2460012225019</v>
      </c>
      <c r="Z32" s="12">
        <f t="shared" si="18"/>
        <v>60518.952014670016</v>
      </c>
      <c r="AA32" s="13">
        <f t="shared" si="19"/>
        <v>1028.2679149564915</v>
      </c>
      <c r="AB32" s="12">
        <f t="shared" si="20"/>
        <v>2056.535829912983</v>
      </c>
      <c r="AC32" s="12">
        <f t="shared" si="31"/>
        <v>4455.8276314781297</v>
      </c>
      <c r="AD32" s="12">
        <f t="shared" si="21"/>
        <v>53469.93157773756</v>
      </c>
      <c r="AE32" s="13">
        <f t="shared" si="22"/>
        <v>963.16993123637997</v>
      </c>
      <c r="AF32" s="12">
        <f t="shared" si="23"/>
        <v>1926.3398624727599</v>
      </c>
      <c r="AG32" s="12">
        <f t="shared" si="32"/>
        <v>4173.7363686909803</v>
      </c>
      <c r="AH32" s="12">
        <f t="shared" si="24"/>
        <v>50084.83642429176</v>
      </c>
      <c r="AI32" s="13">
        <f t="shared" si="25"/>
        <v>901.9685032270902</v>
      </c>
      <c r="AJ32" s="12">
        <f t="shared" si="26"/>
        <v>1803.9370064541804</v>
      </c>
      <c r="AK32" s="12">
        <f t="shared" si="33"/>
        <v>3908.5301806507246</v>
      </c>
      <c r="AL32" s="12">
        <f t="shared" si="27"/>
        <v>46902.362167808693</v>
      </c>
    </row>
    <row r="33" spans="1:38" ht="11.5" thickTop="1" thickBot="1" x14ac:dyDescent="0.3">
      <c r="A33" s="26">
        <v>1100000</v>
      </c>
      <c r="B33" s="27">
        <f t="shared" si="28"/>
        <v>55000</v>
      </c>
      <c r="C33" s="27">
        <f t="shared" si="0"/>
        <v>46273.2</v>
      </c>
      <c r="D33" s="28">
        <f t="shared" si="34"/>
        <v>101273.2</v>
      </c>
      <c r="E33" s="29">
        <f t="shared" si="35"/>
        <v>1045000</v>
      </c>
      <c r="F33" s="30">
        <v>30</v>
      </c>
      <c r="G33" s="13">
        <f t="shared" si="1"/>
        <v>1770.1739901691014</v>
      </c>
      <c r="H33" s="12">
        <f t="shared" si="2"/>
        <v>3540.3479803382029</v>
      </c>
      <c r="I33" s="12">
        <f t="shared" si="3"/>
        <v>7670.75395739944</v>
      </c>
      <c r="J33" s="12">
        <f t="shared" si="4"/>
        <v>92049.04748879328</v>
      </c>
      <c r="K33" s="13">
        <f t="shared" si="5"/>
        <v>1603.7547755398314</v>
      </c>
      <c r="L33" s="12">
        <f t="shared" si="6"/>
        <v>3207.5095510796627</v>
      </c>
      <c r="M33" s="12">
        <f t="shared" si="7"/>
        <v>6949.6040273392691</v>
      </c>
      <c r="N33" s="12">
        <f t="shared" si="8"/>
        <v>83395.248328071233</v>
      </c>
      <c r="O33" s="13">
        <f t="shared" si="9"/>
        <v>1445.8391510414451</v>
      </c>
      <c r="P33" s="12">
        <f t="shared" si="10"/>
        <v>2891.6783020828902</v>
      </c>
      <c r="Q33" s="12">
        <f t="shared" si="11"/>
        <v>6265.3029878462621</v>
      </c>
      <c r="R33" s="12">
        <f t="shared" si="12"/>
        <v>75183.635854155145</v>
      </c>
      <c r="S33" s="13">
        <f t="shared" si="13"/>
        <v>1295.1555869071658</v>
      </c>
      <c r="T33" s="12">
        <f t="shared" si="14"/>
        <v>2590.3111738143316</v>
      </c>
      <c r="U33" s="12">
        <f t="shared" si="29"/>
        <v>5612.3408765977183</v>
      </c>
      <c r="V33" s="12">
        <f t="shared" si="15"/>
        <v>67348.09051917262</v>
      </c>
      <c r="W33" s="13">
        <f t="shared" si="16"/>
        <v>1150.7493036497326</v>
      </c>
      <c r="X33" s="12">
        <f t="shared" si="17"/>
        <v>2301.4986072994652</v>
      </c>
      <c r="Y33" s="12">
        <f t="shared" si="30"/>
        <v>4986.5803158155077</v>
      </c>
      <c r="Z33" s="12">
        <f t="shared" si="18"/>
        <v>59838.963789786096</v>
      </c>
      <c r="AA33" s="13">
        <f t="shared" si="19"/>
        <v>1016.7143428783286</v>
      </c>
      <c r="AB33" s="12">
        <f t="shared" si="20"/>
        <v>2033.4286857566572</v>
      </c>
      <c r="AC33" s="12">
        <f t="shared" si="31"/>
        <v>4405.7621524727574</v>
      </c>
      <c r="AD33" s="12">
        <f t="shared" si="21"/>
        <v>52869.145829673085</v>
      </c>
      <c r="AE33" s="13">
        <f t="shared" si="22"/>
        <v>952.34779717754441</v>
      </c>
      <c r="AF33" s="12">
        <f t="shared" si="23"/>
        <v>1904.6955943550888</v>
      </c>
      <c r="AG33" s="12">
        <f t="shared" si="32"/>
        <v>4126.8404544360255</v>
      </c>
      <c r="AH33" s="12">
        <f t="shared" si="24"/>
        <v>49522.085453232306</v>
      </c>
      <c r="AI33" s="13">
        <f t="shared" si="25"/>
        <v>891.83402566274106</v>
      </c>
      <c r="AJ33" s="12">
        <f t="shared" si="26"/>
        <v>1783.6680513254821</v>
      </c>
      <c r="AK33" s="12">
        <f t="shared" si="33"/>
        <v>3864.614111205211</v>
      </c>
      <c r="AL33" s="12">
        <f t="shared" si="27"/>
        <v>46375.369334462535</v>
      </c>
    </row>
    <row r="34" spans="1:38" ht="11.5" thickTop="1" thickBot="1" x14ac:dyDescent="0.3">
      <c r="A34" s="26">
        <v>1087500</v>
      </c>
      <c r="B34" s="27">
        <f t="shared" si="28"/>
        <v>54375</v>
      </c>
      <c r="C34" s="27">
        <f t="shared" si="0"/>
        <v>45585.7</v>
      </c>
      <c r="D34" s="28">
        <f t="shared" si="34"/>
        <v>99960.7</v>
      </c>
      <c r="E34" s="29">
        <f t="shared" si="35"/>
        <v>1033125</v>
      </c>
      <c r="F34" s="30">
        <v>30</v>
      </c>
      <c r="G34" s="13">
        <f t="shared" si="1"/>
        <v>1750.0583766444527</v>
      </c>
      <c r="H34" s="12">
        <f t="shared" si="2"/>
        <v>3500.1167532889053</v>
      </c>
      <c r="I34" s="12">
        <f t="shared" si="3"/>
        <v>7583.5862987926284</v>
      </c>
      <c r="J34" s="12">
        <f t="shared" si="4"/>
        <v>91003.035585511534</v>
      </c>
      <c r="K34" s="13">
        <f t="shared" si="5"/>
        <v>1585.5302894541517</v>
      </c>
      <c r="L34" s="12">
        <f t="shared" si="6"/>
        <v>3171.0605789083033</v>
      </c>
      <c r="M34" s="12">
        <f t="shared" si="7"/>
        <v>6870.6312543013237</v>
      </c>
      <c r="N34" s="12">
        <f t="shared" si="8"/>
        <v>82447.575051615888</v>
      </c>
      <c r="O34" s="13">
        <f t="shared" si="9"/>
        <v>1429.4091606887014</v>
      </c>
      <c r="P34" s="12">
        <f t="shared" si="10"/>
        <v>2858.8183213774028</v>
      </c>
      <c r="Q34" s="12">
        <f t="shared" si="11"/>
        <v>6194.1063629843729</v>
      </c>
      <c r="R34" s="12">
        <f t="shared" si="12"/>
        <v>74329.276355812472</v>
      </c>
      <c r="S34" s="13">
        <f t="shared" si="13"/>
        <v>1280.4379097832207</v>
      </c>
      <c r="T34" s="12">
        <f t="shared" si="14"/>
        <v>2560.8758195664414</v>
      </c>
      <c r="U34" s="12">
        <f t="shared" si="29"/>
        <v>5548.5642757272899</v>
      </c>
      <c r="V34" s="12">
        <f t="shared" si="15"/>
        <v>66582.771308727475</v>
      </c>
      <c r="W34" s="13">
        <f t="shared" si="16"/>
        <v>1137.6726070173493</v>
      </c>
      <c r="X34" s="12">
        <f t="shared" si="17"/>
        <v>2275.3452140346985</v>
      </c>
      <c r="Y34" s="12">
        <f t="shared" si="30"/>
        <v>4929.9146304085134</v>
      </c>
      <c r="Z34" s="12">
        <f t="shared" si="18"/>
        <v>59158.975564902161</v>
      </c>
      <c r="AA34" s="13">
        <f t="shared" si="19"/>
        <v>1005.1607708001659</v>
      </c>
      <c r="AB34" s="12">
        <f t="shared" si="20"/>
        <v>2010.3215416003318</v>
      </c>
      <c r="AC34" s="12">
        <f t="shared" si="31"/>
        <v>4355.6966734673852</v>
      </c>
      <c r="AD34" s="12">
        <f t="shared" si="21"/>
        <v>52268.360081608625</v>
      </c>
      <c r="AE34" s="13">
        <f t="shared" si="22"/>
        <v>941.52566311870874</v>
      </c>
      <c r="AF34" s="12">
        <f t="shared" si="23"/>
        <v>1883.0513262374175</v>
      </c>
      <c r="AG34" s="12">
        <f t="shared" si="32"/>
        <v>4079.9445401810708</v>
      </c>
      <c r="AH34" s="12">
        <f t="shared" si="24"/>
        <v>48959.334482172853</v>
      </c>
      <c r="AI34" s="13">
        <f t="shared" si="25"/>
        <v>881.69954809839169</v>
      </c>
      <c r="AJ34" s="12">
        <f t="shared" si="26"/>
        <v>1763.3990961967834</v>
      </c>
      <c r="AK34" s="12">
        <f t="shared" si="33"/>
        <v>3820.6980417596974</v>
      </c>
      <c r="AL34" s="12">
        <f t="shared" si="27"/>
        <v>45848.37650111637</v>
      </c>
    </row>
    <row r="35" spans="1:38" ht="11.5" thickTop="1" thickBot="1" x14ac:dyDescent="0.3">
      <c r="A35" s="26">
        <v>1075000</v>
      </c>
      <c r="B35" s="27">
        <f t="shared" si="28"/>
        <v>53750</v>
      </c>
      <c r="C35" s="27">
        <f t="shared" si="0"/>
        <v>44898.2</v>
      </c>
      <c r="D35" s="28">
        <f t="shared" si="34"/>
        <v>98648.2</v>
      </c>
      <c r="E35" s="29">
        <f t="shared" si="35"/>
        <v>1021250</v>
      </c>
      <c r="F35" s="30">
        <v>30</v>
      </c>
      <c r="G35" s="13">
        <f t="shared" si="1"/>
        <v>1729.9427631198037</v>
      </c>
      <c r="H35" s="12">
        <f t="shared" si="2"/>
        <v>3459.8855262396073</v>
      </c>
      <c r="I35" s="12">
        <f t="shared" si="3"/>
        <v>7496.418640185816</v>
      </c>
      <c r="J35" s="12">
        <f t="shared" si="4"/>
        <v>89957.023682229788</v>
      </c>
      <c r="K35" s="13">
        <f t="shared" si="5"/>
        <v>1567.3058033684715</v>
      </c>
      <c r="L35" s="12">
        <f t="shared" si="6"/>
        <v>3134.611606736943</v>
      </c>
      <c r="M35" s="12">
        <f t="shared" si="7"/>
        <v>6791.6584812633764</v>
      </c>
      <c r="N35" s="12">
        <f t="shared" si="8"/>
        <v>81499.901775160513</v>
      </c>
      <c r="O35" s="13">
        <f t="shared" si="9"/>
        <v>1412.9791703359576</v>
      </c>
      <c r="P35" s="12">
        <f t="shared" si="10"/>
        <v>2825.9583406719153</v>
      </c>
      <c r="Q35" s="12">
        <f t="shared" si="11"/>
        <v>6122.9097381224838</v>
      </c>
      <c r="R35" s="12">
        <f t="shared" si="12"/>
        <v>73474.916857469798</v>
      </c>
      <c r="S35" s="13">
        <f t="shared" si="13"/>
        <v>1265.7202326592758</v>
      </c>
      <c r="T35" s="12">
        <f t="shared" si="14"/>
        <v>2531.4404653185516</v>
      </c>
      <c r="U35" s="12">
        <f t="shared" si="29"/>
        <v>5484.7876748568615</v>
      </c>
      <c r="V35" s="12">
        <f t="shared" si="15"/>
        <v>65817.452098282345</v>
      </c>
      <c r="W35" s="13">
        <f t="shared" si="16"/>
        <v>1124.5959103849657</v>
      </c>
      <c r="X35" s="12">
        <f t="shared" si="17"/>
        <v>2249.1918207699314</v>
      </c>
      <c r="Y35" s="12">
        <f t="shared" si="30"/>
        <v>4873.2489450015182</v>
      </c>
      <c r="Z35" s="12">
        <f t="shared" si="18"/>
        <v>58478.987340018219</v>
      </c>
      <c r="AA35" s="13">
        <f t="shared" si="19"/>
        <v>993.60719872200286</v>
      </c>
      <c r="AB35" s="12">
        <f t="shared" si="20"/>
        <v>1987.2143974440057</v>
      </c>
      <c r="AC35" s="12">
        <f t="shared" si="31"/>
        <v>4305.6311944620129</v>
      </c>
      <c r="AD35" s="12">
        <f t="shared" si="21"/>
        <v>51667.574333544151</v>
      </c>
      <c r="AE35" s="13">
        <f t="shared" si="22"/>
        <v>930.70352905987295</v>
      </c>
      <c r="AF35" s="12">
        <f t="shared" si="23"/>
        <v>1861.4070581197459</v>
      </c>
      <c r="AG35" s="12">
        <f t="shared" si="32"/>
        <v>4033.0486259261161</v>
      </c>
      <c r="AH35" s="12">
        <f t="shared" si="24"/>
        <v>48396.583511113393</v>
      </c>
      <c r="AI35" s="13">
        <f t="shared" si="25"/>
        <v>871.56507053404243</v>
      </c>
      <c r="AJ35" s="12">
        <f t="shared" si="26"/>
        <v>1743.1301410680849</v>
      </c>
      <c r="AK35" s="12">
        <f t="shared" si="33"/>
        <v>3776.7819723141838</v>
      </c>
      <c r="AL35" s="12">
        <f t="shared" si="27"/>
        <v>45321.383667770206</v>
      </c>
    </row>
    <row r="36" spans="1:38" ht="11.5" thickTop="1" thickBot="1" x14ac:dyDescent="0.3">
      <c r="A36" s="26">
        <v>1062500</v>
      </c>
      <c r="B36" s="27">
        <f t="shared" si="28"/>
        <v>53125</v>
      </c>
      <c r="C36" s="27">
        <f t="shared" si="0"/>
        <v>44210.7</v>
      </c>
      <c r="D36" s="28">
        <f t="shared" si="34"/>
        <v>97335.7</v>
      </c>
      <c r="E36" s="29">
        <f t="shared" si="35"/>
        <v>1009375</v>
      </c>
      <c r="F36" s="30">
        <v>30</v>
      </c>
      <c r="G36" s="13">
        <f t="shared" si="1"/>
        <v>1709.8271495951553</v>
      </c>
      <c r="H36" s="12">
        <f t="shared" si="2"/>
        <v>3419.6542991903107</v>
      </c>
      <c r="I36" s="12">
        <f t="shared" si="3"/>
        <v>7409.2509815790054</v>
      </c>
      <c r="J36" s="12">
        <f t="shared" si="4"/>
        <v>88911.011778948072</v>
      </c>
      <c r="K36" s="13">
        <f t="shared" si="5"/>
        <v>1549.0813172827916</v>
      </c>
      <c r="L36" s="12">
        <f t="shared" si="6"/>
        <v>3098.1626345655832</v>
      </c>
      <c r="M36" s="12">
        <f t="shared" si="7"/>
        <v>6712.685708225431</v>
      </c>
      <c r="N36" s="12">
        <f t="shared" si="8"/>
        <v>80552.228498705168</v>
      </c>
      <c r="O36" s="13">
        <f t="shared" si="9"/>
        <v>1396.5491799832139</v>
      </c>
      <c r="P36" s="12">
        <f t="shared" si="10"/>
        <v>2793.0983599664278</v>
      </c>
      <c r="Q36" s="12">
        <f t="shared" si="11"/>
        <v>6051.7131132605937</v>
      </c>
      <c r="R36" s="12">
        <f t="shared" si="12"/>
        <v>72620.557359127124</v>
      </c>
      <c r="S36" s="13">
        <f t="shared" si="13"/>
        <v>1251.0025555353304</v>
      </c>
      <c r="T36" s="12">
        <f t="shared" si="14"/>
        <v>2502.0051110706609</v>
      </c>
      <c r="U36" s="12">
        <f t="shared" si="29"/>
        <v>5421.0110739864322</v>
      </c>
      <c r="V36" s="12">
        <f t="shared" si="15"/>
        <v>65052.132887837186</v>
      </c>
      <c r="W36" s="13">
        <f t="shared" si="16"/>
        <v>1111.5192137525823</v>
      </c>
      <c r="X36" s="12">
        <f t="shared" si="17"/>
        <v>2223.0384275051647</v>
      </c>
      <c r="Y36" s="12">
        <f t="shared" si="30"/>
        <v>4816.583259594524</v>
      </c>
      <c r="Z36" s="12">
        <f t="shared" si="18"/>
        <v>57798.999115134284</v>
      </c>
      <c r="AA36" s="13">
        <f t="shared" si="19"/>
        <v>982.05362664384018</v>
      </c>
      <c r="AB36" s="12">
        <f t="shared" si="20"/>
        <v>1964.1072532876804</v>
      </c>
      <c r="AC36" s="12">
        <f t="shared" si="31"/>
        <v>4255.5657154566406</v>
      </c>
      <c r="AD36" s="12">
        <f t="shared" si="21"/>
        <v>51066.788585479691</v>
      </c>
      <c r="AE36" s="13">
        <f t="shared" si="22"/>
        <v>919.88139500103716</v>
      </c>
      <c r="AF36" s="12">
        <f t="shared" si="23"/>
        <v>1839.7627900020743</v>
      </c>
      <c r="AG36" s="12">
        <f t="shared" si="32"/>
        <v>3986.1527116711613</v>
      </c>
      <c r="AH36" s="12">
        <f t="shared" si="24"/>
        <v>47833.832540053932</v>
      </c>
      <c r="AI36" s="13">
        <f t="shared" si="25"/>
        <v>861.43059296969295</v>
      </c>
      <c r="AJ36" s="12">
        <f t="shared" si="26"/>
        <v>1722.8611859393859</v>
      </c>
      <c r="AK36" s="12">
        <f t="shared" si="33"/>
        <v>3732.8659028686693</v>
      </c>
      <c r="AL36" s="12">
        <f t="shared" si="27"/>
        <v>44794.390834424034</v>
      </c>
    </row>
    <row r="37" spans="1:38" ht="11.5" thickTop="1" thickBot="1" x14ac:dyDescent="0.3">
      <c r="A37" s="26">
        <v>1050000</v>
      </c>
      <c r="B37" s="27">
        <f t="shared" si="28"/>
        <v>52500</v>
      </c>
      <c r="C37" s="27">
        <f t="shared" si="0"/>
        <v>43523.199999999997</v>
      </c>
      <c r="D37" s="28">
        <f t="shared" si="34"/>
        <v>96023.2</v>
      </c>
      <c r="E37" s="29">
        <f t="shared" si="35"/>
        <v>997500</v>
      </c>
      <c r="F37" s="30">
        <v>30</v>
      </c>
      <c r="G37" s="13">
        <f t="shared" si="1"/>
        <v>1689.7115360705061</v>
      </c>
      <c r="H37" s="12">
        <f t="shared" si="2"/>
        <v>3379.4230721410122</v>
      </c>
      <c r="I37" s="12">
        <f t="shared" si="3"/>
        <v>7322.083322972192</v>
      </c>
      <c r="J37" s="12">
        <f t="shared" si="4"/>
        <v>87864.999875666312</v>
      </c>
      <c r="K37" s="13">
        <f t="shared" si="5"/>
        <v>1530.8568311971119</v>
      </c>
      <c r="L37" s="12">
        <f t="shared" si="6"/>
        <v>3061.7136623942238</v>
      </c>
      <c r="M37" s="12">
        <f t="shared" si="7"/>
        <v>6633.7129351874846</v>
      </c>
      <c r="N37" s="12">
        <f t="shared" si="8"/>
        <v>79604.555222249823</v>
      </c>
      <c r="O37" s="13">
        <f t="shared" si="9"/>
        <v>1380.1191896304701</v>
      </c>
      <c r="P37" s="12">
        <f t="shared" si="10"/>
        <v>2760.2383792609403</v>
      </c>
      <c r="Q37" s="12">
        <f t="shared" si="11"/>
        <v>5980.5164883987045</v>
      </c>
      <c r="R37" s="12">
        <f t="shared" si="12"/>
        <v>71766.19786078445</v>
      </c>
      <c r="S37" s="13">
        <f t="shared" si="13"/>
        <v>1236.2848784113853</v>
      </c>
      <c r="T37" s="12">
        <f t="shared" si="14"/>
        <v>2472.5697568227706</v>
      </c>
      <c r="U37" s="12">
        <f t="shared" si="29"/>
        <v>5357.2344731160038</v>
      </c>
      <c r="V37" s="12">
        <f t="shared" si="15"/>
        <v>64286.813677392034</v>
      </c>
      <c r="W37" s="13">
        <f t="shared" si="16"/>
        <v>1098.4425171201992</v>
      </c>
      <c r="X37" s="12">
        <f t="shared" si="17"/>
        <v>2196.8850342403985</v>
      </c>
      <c r="Y37" s="12">
        <f t="shared" si="30"/>
        <v>4759.9175741875297</v>
      </c>
      <c r="Z37" s="12">
        <f t="shared" si="18"/>
        <v>57119.010890250356</v>
      </c>
      <c r="AA37" s="13">
        <f t="shared" si="19"/>
        <v>970.50005456567726</v>
      </c>
      <c r="AB37" s="12">
        <f t="shared" si="20"/>
        <v>1941.0001091313545</v>
      </c>
      <c r="AC37" s="12">
        <f t="shared" si="31"/>
        <v>4205.5002364512684</v>
      </c>
      <c r="AD37" s="12">
        <f t="shared" si="21"/>
        <v>50466.002837415217</v>
      </c>
      <c r="AE37" s="13">
        <f t="shared" si="22"/>
        <v>909.05926094220138</v>
      </c>
      <c r="AF37" s="12">
        <f t="shared" si="23"/>
        <v>1818.1185218844028</v>
      </c>
      <c r="AG37" s="12">
        <f t="shared" si="32"/>
        <v>3939.2567974162062</v>
      </c>
      <c r="AH37" s="12">
        <f t="shared" si="24"/>
        <v>47271.081568994472</v>
      </c>
      <c r="AI37" s="13">
        <f t="shared" si="25"/>
        <v>851.29611540534358</v>
      </c>
      <c r="AJ37" s="12">
        <f t="shared" si="26"/>
        <v>1702.5922308106872</v>
      </c>
      <c r="AK37" s="12">
        <f t="shared" si="33"/>
        <v>3688.9498334231557</v>
      </c>
      <c r="AL37" s="12">
        <f t="shared" si="27"/>
        <v>44267.398001077869</v>
      </c>
    </row>
    <row r="38" spans="1:38" ht="11.5" thickTop="1" thickBot="1" x14ac:dyDescent="0.3">
      <c r="A38" s="26">
        <v>1037500</v>
      </c>
      <c r="B38" s="27">
        <f t="shared" si="28"/>
        <v>51875</v>
      </c>
      <c r="C38" s="27">
        <f t="shared" si="0"/>
        <v>42835.7</v>
      </c>
      <c r="D38" s="28">
        <f t="shared" si="34"/>
        <v>94710.7</v>
      </c>
      <c r="E38" s="29">
        <f t="shared" si="35"/>
        <v>985625</v>
      </c>
      <c r="F38" s="30">
        <v>30</v>
      </c>
      <c r="G38" s="13">
        <f t="shared" si="1"/>
        <v>1669.5959225458573</v>
      </c>
      <c r="H38" s="12">
        <f t="shared" si="2"/>
        <v>3339.1918450917146</v>
      </c>
      <c r="I38" s="12">
        <f t="shared" si="3"/>
        <v>7234.9156643653814</v>
      </c>
      <c r="J38" s="12">
        <f t="shared" si="4"/>
        <v>86818.987972384581</v>
      </c>
      <c r="K38" s="13">
        <f t="shared" si="5"/>
        <v>1512.6323451114317</v>
      </c>
      <c r="L38" s="12">
        <f t="shared" si="6"/>
        <v>3025.2646902228635</v>
      </c>
      <c r="M38" s="12">
        <f t="shared" si="7"/>
        <v>6554.7401621495374</v>
      </c>
      <c r="N38" s="12">
        <f t="shared" si="8"/>
        <v>78656.881945794448</v>
      </c>
      <c r="O38" s="13">
        <f t="shared" si="9"/>
        <v>1363.6891992777264</v>
      </c>
      <c r="P38" s="12">
        <f t="shared" si="10"/>
        <v>2727.3783985554528</v>
      </c>
      <c r="Q38" s="12">
        <f t="shared" si="11"/>
        <v>5909.3198635368153</v>
      </c>
      <c r="R38" s="12">
        <f t="shared" si="12"/>
        <v>70911.838362441777</v>
      </c>
      <c r="S38" s="13">
        <f t="shared" si="13"/>
        <v>1221.5672012874404</v>
      </c>
      <c r="T38" s="12">
        <f t="shared" si="14"/>
        <v>2443.1344025748808</v>
      </c>
      <c r="U38" s="12">
        <f t="shared" si="29"/>
        <v>5293.4578722455753</v>
      </c>
      <c r="V38" s="12">
        <f t="shared" si="15"/>
        <v>63521.494466946904</v>
      </c>
      <c r="W38" s="13">
        <f t="shared" si="16"/>
        <v>1085.3658204878159</v>
      </c>
      <c r="X38" s="12">
        <f t="shared" si="17"/>
        <v>2170.7316409756318</v>
      </c>
      <c r="Y38" s="12">
        <f t="shared" si="30"/>
        <v>4703.2518887805354</v>
      </c>
      <c r="Z38" s="12">
        <f t="shared" si="18"/>
        <v>56439.022665366429</v>
      </c>
      <c r="AA38" s="13">
        <f t="shared" si="19"/>
        <v>958.94648248751457</v>
      </c>
      <c r="AB38" s="12">
        <f t="shared" si="20"/>
        <v>1917.8929649750291</v>
      </c>
      <c r="AC38" s="12">
        <f t="shared" si="31"/>
        <v>4155.4347574458961</v>
      </c>
      <c r="AD38" s="12">
        <f t="shared" si="21"/>
        <v>49865.217089350757</v>
      </c>
      <c r="AE38" s="13">
        <f t="shared" si="22"/>
        <v>898.2371268833657</v>
      </c>
      <c r="AF38" s="12">
        <f t="shared" si="23"/>
        <v>1796.4742537667314</v>
      </c>
      <c r="AG38" s="12">
        <f t="shared" si="32"/>
        <v>3892.3608831612514</v>
      </c>
      <c r="AH38" s="12">
        <f t="shared" si="24"/>
        <v>46708.330597935019</v>
      </c>
      <c r="AI38" s="13">
        <f t="shared" si="25"/>
        <v>841.16163784099433</v>
      </c>
      <c r="AJ38" s="12">
        <f t="shared" si="26"/>
        <v>1682.3232756819887</v>
      </c>
      <c r="AK38" s="12">
        <f t="shared" si="33"/>
        <v>3645.0337639776421</v>
      </c>
      <c r="AL38" s="12">
        <f t="shared" si="27"/>
        <v>43740.405167731704</v>
      </c>
    </row>
    <row r="39" spans="1:38" ht="11.5" thickTop="1" thickBot="1" x14ac:dyDescent="0.3">
      <c r="A39" s="26">
        <v>1025000</v>
      </c>
      <c r="B39" s="27">
        <f t="shared" si="28"/>
        <v>51250</v>
      </c>
      <c r="C39" s="27">
        <f t="shared" si="0"/>
        <v>42148.2</v>
      </c>
      <c r="D39" s="28">
        <f t="shared" si="34"/>
        <v>93398.2</v>
      </c>
      <c r="E39" s="29">
        <f t="shared" si="35"/>
        <v>973750</v>
      </c>
      <c r="F39" s="30">
        <v>30</v>
      </c>
      <c r="G39" s="13">
        <f t="shared" si="1"/>
        <v>1649.4803090212081</v>
      </c>
      <c r="H39" s="12">
        <f t="shared" si="2"/>
        <v>3298.9606180424162</v>
      </c>
      <c r="I39" s="12">
        <f t="shared" si="3"/>
        <v>7147.748005758569</v>
      </c>
      <c r="J39" s="12">
        <f t="shared" si="4"/>
        <v>85772.97606910282</v>
      </c>
      <c r="K39" s="13">
        <f t="shared" si="5"/>
        <v>1494.407859025752</v>
      </c>
      <c r="L39" s="12">
        <f t="shared" si="6"/>
        <v>2988.8157180515041</v>
      </c>
      <c r="M39" s="12">
        <f t="shared" si="7"/>
        <v>6475.7673891115919</v>
      </c>
      <c r="N39" s="12">
        <f t="shared" si="8"/>
        <v>77709.208669339103</v>
      </c>
      <c r="O39" s="13">
        <f t="shared" si="9"/>
        <v>1347.2592089249831</v>
      </c>
      <c r="P39" s="12">
        <f t="shared" si="10"/>
        <v>2694.5184178499662</v>
      </c>
      <c r="Q39" s="12">
        <f t="shared" si="11"/>
        <v>5838.1232386749261</v>
      </c>
      <c r="R39" s="12">
        <f t="shared" si="12"/>
        <v>70057.478864099117</v>
      </c>
      <c r="S39" s="13">
        <f t="shared" si="13"/>
        <v>1206.8495241634955</v>
      </c>
      <c r="T39" s="12">
        <f t="shared" si="14"/>
        <v>2413.699048326991</v>
      </c>
      <c r="U39" s="12">
        <f t="shared" si="29"/>
        <v>5229.6812713751469</v>
      </c>
      <c r="V39" s="12">
        <f t="shared" si="15"/>
        <v>62756.175256501767</v>
      </c>
      <c r="W39" s="13">
        <f t="shared" si="16"/>
        <v>1072.2891238554325</v>
      </c>
      <c r="X39" s="12">
        <f t="shared" si="17"/>
        <v>2144.5782477108651</v>
      </c>
      <c r="Y39" s="12">
        <f t="shared" si="30"/>
        <v>4646.5862033735402</v>
      </c>
      <c r="Z39" s="12">
        <f t="shared" si="18"/>
        <v>55759.034440482494</v>
      </c>
      <c r="AA39" s="13">
        <f t="shared" si="19"/>
        <v>947.39291040935154</v>
      </c>
      <c r="AB39" s="12">
        <f t="shared" si="20"/>
        <v>1894.7858208187031</v>
      </c>
      <c r="AC39" s="12">
        <f t="shared" si="31"/>
        <v>4105.3692784405239</v>
      </c>
      <c r="AD39" s="12">
        <f t="shared" si="21"/>
        <v>49264.431341286283</v>
      </c>
      <c r="AE39" s="13">
        <f t="shared" si="22"/>
        <v>887.41499282452992</v>
      </c>
      <c r="AF39" s="12">
        <f t="shared" si="23"/>
        <v>1774.8299856490598</v>
      </c>
      <c r="AG39" s="12">
        <f t="shared" si="32"/>
        <v>3845.4649689062967</v>
      </c>
      <c r="AH39" s="12">
        <f t="shared" si="24"/>
        <v>46145.579626875558</v>
      </c>
      <c r="AI39" s="13">
        <f t="shared" si="25"/>
        <v>831.02716027664496</v>
      </c>
      <c r="AJ39" s="12">
        <f t="shared" si="26"/>
        <v>1662.0543205532899</v>
      </c>
      <c r="AK39" s="12">
        <f t="shared" si="33"/>
        <v>3601.1176945321281</v>
      </c>
      <c r="AL39" s="12">
        <f t="shared" si="27"/>
        <v>43213.412334385539</v>
      </c>
    </row>
    <row r="40" spans="1:38" ht="11.5" thickTop="1" thickBot="1" x14ac:dyDescent="0.3">
      <c r="A40" s="26">
        <v>1012500</v>
      </c>
      <c r="B40" s="27">
        <f t="shared" si="28"/>
        <v>50625</v>
      </c>
      <c r="C40" s="27">
        <f t="shared" si="0"/>
        <v>41460.699999999997</v>
      </c>
      <c r="D40" s="28">
        <f t="shared" si="34"/>
        <v>92085.7</v>
      </c>
      <c r="E40" s="29">
        <f t="shared" si="35"/>
        <v>961875</v>
      </c>
      <c r="F40" s="30">
        <v>30</v>
      </c>
      <c r="G40" s="13">
        <f t="shared" si="1"/>
        <v>1629.3646954965593</v>
      </c>
      <c r="H40" s="12">
        <f t="shared" si="2"/>
        <v>3258.7293909931186</v>
      </c>
      <c r="I40" s="12">
        <f t="shared" si="3"/>
        <v>7060.5803471517575</v>
      </c>
      <c r="J40" s="12">
        <f t="shared" si="4"/>
        <v>84726.964165821089</v>
      </c>
      <c r="K40" s="13">
        <f t="shared" si="5"/>
        <v>1476.1833729400716</v>
      </c>
      <c r="L40" s="12">
        <f t="shared" si="6"/>
        <v>2952.3667458801433</v>
      </c>
      <c r="M40" s="12">
        <f t="shared" si="7"/>
        <v>6396.7946160736446</v>
      </c>
      <c r="N40" s="12">
        <f t="shared" si="8"/>
        <v>76761.535392883728</v>
      </c>
      <c r="O40" s="13">
        <f t="shared" si="9"/>
        <v>1330.8292185722389</v>
      </c>
      <c r="P40" s="12">
        <f t="shared" si="10"/>
        <v>2661.6584371444778</v>
      </c>
      <c r="Q40" s="12">
        <f t="shared" si="11"/>
        <v>5766.9266138130361</v>
      </c>
      <c r="R40" s="12">
        <f t="shared" si="12"/>
        <v>69203.119365756429</v>
      </c>
      <c r="S40" s="13">
        <f t="shared" si="13"/>
        <v>1192.1318470395504</v>
      </c>
      <c r="T40" s="12">
        <f t="shared" si="14"/>
        <v>2384.2636940791008</v>
      </c>
      <c r="U40" s="12">
        <f t="shared" si="29"/>
        <v>5165.9046705047185</v>
      </c>
      <c r="V40" s="12">
        <f t="shared" si="15"/>
        <v>61990.856046056622</v>
      </c>
      <c r="W40" s="13">
        <f t="shared" si="16"/>
        <v>1059.212427223049</v>
      </c>
      <c r="X40" s="12">
        <f t="shared" si="17"/>
        <v>2118.4248544460979</v>
      </c>
      <c r="Y40" s="12">
        <f t="shared" si="30"/>
        <v>4589.920517966546</v>
      </c>
      <c r="Z40" s="12">
        <f t="shared" si="18"/>
        <v>55079.046215598544</v>
      </c>
      <c r="AA40" s="13">
        <f t="shared" si="19"/>
        <v>935.83933833118886</v>
      </c>
      <c r="AB40" s="12">
        <f t="shared" si="20"/>
        <v>1871.6786766623777</v>
      </c>
      <c r="AC40" s="12">
        <f t="shared" si="31"/>
        <v>4055.3037994351516</v>
      </c>
      <c r="AD40" s="12">
        <f t="shared" si="21"/>
        <v>48663.645593221823</v>
      </c>
      <c r="AE40" s="13">
        <f t="shared" si="22"/>
        <v>876.59285876569436</v>
      </c>
      <c r="AF40" s="12">
        <f t="shared" si="23"/>
        <v>1753.1857175313887</v>
      </c>
      <c r="AG40" s="12">
        <f t="shared" si="32"/>
        <v>3798.569054651342</v>
      </c>
      <c r="AH40" s="12">
        <f t="shared" si="24"/>
        <v>45582.828655816105</v>
      </c>
      <c r="AI40" s="13">
        <f t="shared" si="25"/>
        <v>820.89268271229571</v>
      </c>
      <c r="AJ40" s="12">
        <f t="shared" si="26"/>
        <v>1641.7853654245914</v>
      </c>
      <c r="AK40" s="12">
        <f t="shared" si="33"/>
        <v>3557.2016250866145</v>
      </c>
      <c r="AL40" s="12">
        <f t="shared" si="27"/>
        <v>42686.419501039374</v>
      </c>
    </row>
    <row r="41" spans="1:38" ht="11.5" thickTop="1" thickBot="1" x14ac:dyDescent="0.3">
      <c r="A41" s="26">
        <v>1000000</v>
      </c>
      <c r="B41" s="27">
        <f t="shared" si="28"/>
        <v>50000</v>
      </c>
      <c r="C41" s="27">
        <f t="shared" si="0"/>
        <v>40773.199999999997</v>
      </c>
      <c r="D41" s="28">
        <f t="shared" si="34"/>
        <v>90773.2</v>
      </c>
      <c r="E41" s="29">
        <f t="shared" si="35"/>
        <v>950000</v>
      </c>
      <c r="F41" s="30">
        <v>30</v>
      </c>
      <c r="G41" s="13">
        <f t="shared" si="1"/>
        <v>1609.2490819719105</v>
      </c>
      <c r="H41" s="12">
        <f t="shared" si="2"/>
        <v>3218.4981639438211</v>
      </c>
      <c r="I41" s="12">
        <f t="shared" si="3"/>
        <v>6973.412688544945</v>
      </c>
      <c r="J41" s="12">
        <f t="shared" si="4"/>
        <v>83680.952262539344</v>
      </c>
      <c r="K41" s="13">
        <f t="shared" si="5"/>
        <v>1457.9588868543919</v>
      </c>
      <c r="L41" s="12">
        <f t="shared" si="6"/>
        <v>2915.9177737087839</v>
      </c>
      <c r="M41" s="12">
        <f t="shared" si="7"/>
        <v>6317.8218430356992</v>
      </c>
      <c r="N41" s="12">
        <f t="shared" si="8"/>
        <v>75813.862116428383</v>
      </c>
      <c r="O41" s="13">
        <f t="shared" si="9"/>
        <v>1314.3992282194954</v>
      </c>
      <c r="P41" s="12">
        <f t="shared" si="10"/>
        <v>2628.7984564389908</v>
      </c>
      <c r="Q41" s="12">
        <f t="shared" si="11"/>
        <v>5695.7299889511469</v>
      </c>
      <c r="R41" s="12">
        <f t="shared" si="12"/>
        <v>68348.759867413755</v>
      </c>
      <c r="S41" s="13">
        <f t="shared" si="13"/>
        <v>1177.4141699156053</v>
      </c>
      <c r="T41" s="12">
        <f t="shared" si="14"/>
        <v>2354.8283398312105</v>
      </c>
      <c r="U41" s="12">
        <f t="shared" si="29"/>
        <v>5102.1280696342892</v>
      </c>
      <c r="V41" s="12">
        <f t="shared" si="15"/>
        <v>61225.536835611478</v>
      </c>
      <c r="W41" s="13">
        <f t="shared" si="16"/>
        <v>1046.1357305906656</v>
      </c>
      <c r="X41" s="12">
        <f t="shared" si="17"/>
        <v>2092.2714611813312</v>
      </c>
      <c r="Y41" s="12">
        <f t="shared" si="30"/>
        <v>4533.2548325595517</v>
      </c>
      <c r="Z41" s="12">
        <f t="shared" si="18"/>
        <v>54399.057990714609</v>
      </c>
      <c r="AA41" s="13">
        <f t="shared" si="19"/>
        <v>924.28576625302605</v>
      </c>
      <c r="AB41" s="12">
        <f t="shared" si="20"/>
        <v>1848.5715325060521</v>
      </c>
      <c r="AC41" s="12">
        <f t="shared" si="31"/>
        <v>4005.2383204297798</v>
      </c>
      <c r="AD41" s="12">
        <f t="shared" si="21"/>
        <v>48062.859845157356</v>
      </c>
      <c r="AE41" s="13">
        <f t="shared" si="22"/>
        <v>865.77072470685857</v>
      </c>
      <c r="AF41" s="12">
        <f t="shared" si="23"/>
        <v>1731.5414494137171</v>
      </c>
      <c r="AG41" s="12">
        <f t="shared" si="32"/>
        <v>3751.6731403963872</v>
      </c>
      <c r="AH41" s="12">
        <f t="shared" si="24"/>
        <v>45020.077684756645</v>
      </c>
      <c r="AI41" s="13">
        <f t="shared" si="25"/>
        <v>810.75820514794634</v>
      </c>
      <c r="AJ41" s="12">
        <f t="shared" si="26"/>
        <v>1621.5164102958927</v>
      </c>
      <c r="AK41" s="12">
        <f t="shared" si="33"/>
        <v>3513.2855556411009</v>
      </c>
      <c r="AL41" s="12">
        <f t="shared" si="27"/>
        <v>42159.426667693209</v>
      </c>
    </row>
    <row r="42" spans="1:38" ht="11.5" thickTop="1" thickBot="1" x14ac:dyDescent="0.3">
      <c r="A42" s="26">
        <v>987500</v>
      </c>
      <c r="B42" s="27">
        <f t="shared" si="28"/>
        <v>49375</v>
      </c>
      <c r="C42" s="27">
        <f t="shared" ref="C42:C101" si="36">8990+((A42-300000)*4.5/100)+141.6+141.6</f>
        <v>40210.699999999997</v>
      </c>
      <c r="D42" s="28">
        <f t="shared" si="34"/>
        <v>89585.7</v>
      </c>
      <c r="E42" s="29">
        <f t="shared" si="35"/>
        <v>938125</v>
      </c>
      <c r="F42" s="30">
        <v>30</v>
      </c>
      <c r="G42" s="13">
        <f t="shared" si="1"/>
        <v>1589.1334684472615</v>
      </c>
      <c r="H42" s="12">
        <f t="shared" si="2"/>
        <v>3178.266936894523</v>
      </c>
      <c r="I42" s="12">
        <f t="shared" si="3"/>
        <v>6886.2450299381335</v>
      </c>
      <c r="J42" s="12">
        <f t="shared" si="4"/>
        <v>82634.940359257598</v>
      </c>
      <c r="K42" s="13">
        <f t="shared" si="5"/>
        <v>1439.7344007687122</v>
      </c>
      <c r="L42" s="12">
        <f t="shared" si="6"/>
        <v>2879.4688015374245</v>
      </c>
      <c r="M42" s="12">
        <f t="shared" si="7"/>
        <v>6238.8490699977528</v>
      </c>
      <c r="N42" s="12">
        <f t="shared" si="8"/>
        <v>74866.188839973038</v>
      </c>
      <c r="O42" s="13">
        <f t="shared" si="9"/>
        <v>1297.9692378667517</v>
      </c>
      <c r="P42" s="12">
        <f t="shared" si="10"/>
        <v>2595.9384757335033</v>
      </c>
      <c r="Q42" s="12">
        <f t="shared" si="11"/>
        <v>5624.5333640892568</v>
      </c>
      <c r="R42" s="12">
        <f t="shared" si="12"/>
        <v>67494.400369071082</v>
      </c>
      <c r="S42" s="13">
        <f t="shared" si="13"/>
        <v>1162.6964927916601</v>
      </c>
      <c r="T42" s="12">
        <f t="shared" si="14"/>
        <v>2325.3929855833203</v>
      </c>
      <c r="U42" s="12">
        <f t="shared" si="29"/>
        <v>5038.3514687638608</v>
      </c>
      <c r="V42" s="12">
        <f t="shared" si="15"/>
        <v>60460.217625166326</v>
      </c>
      <c r="W42" s="13">
        <f t="shared" si="16"/>
        <v>1033.0590339582825</v>
      </c>
      <c r="X42" s="12">
        <f t="shared" si="17"/>
        <v>2066.118067916565</v>
      </c>
      <c r="Y42" s="12">
        <f t="shared" si="30"/>
        <v>4476.5891471525574</v>
      </c>
      <c r="Z42" s="12">
        <f t="shared" si="18"/>
        <v>53719.069765830689</v>
      </c>
      <c r="AA42" s="13">
        <f t="shared" si="19"/>
        <v>912.73219417486325</v>
      </c>
      <c r="AB42" s="12">
        <f t="shared" si="20"/>
        <v>1825.4643883497265</v>
      </c>
      <c r="AC42" s="12">
        <f t="shared" si="31"/>
        <v>3955.1728414244071</v>
      </c>
      <c r="AD42" s="12">
        <f t="shared" si="21"/>
        <v>47462.074097092889</v>
      </c>
      <c r="AE42" s="13">
        <f t="shared" si="22"/>
        <v>854.94859064802279</v>
      </c>
      <c r="AF42" s="12">
        <f t="shared" si="23"/>
        <v>1709.8971812960456</v>
      </c>
      <c r="AG42" s="12">
        <f t="shared" si="32"/>
        <v>3704.777226141432</v>
      </c>
      <c r="AH42" s="12">
        <f t="shared" si="24"/>
        <v>44457.326713697184</v>
      </c>
      <c r="AI42" s="13">
        <f t="shared" si="25"/>
        <v>800.62372758359697</v>
      </c>
      <c r="AJ42" s="12">
        <f t="shared" si="26"/>
        <v>1601.2474551671939</v>
      </c>
      <c r="AK42" s="12">
        <f t="shared" si="33"/>
        <v>3469.3694861955869</v>
      </c>
      <c r="AL42" s="12">
        <f t="shared" si="27"/>
        <v>41632.433834347044</v>
      </c>
    </row>
    <row r="43" spans="1:38" ht="11.5" thickTop="1" thickBot="1" x14ac:dyDescent="0.3">
      <c r="A43" s="26">
        <v>975000</v>
      </c>
      <c r="B43" s="27">
        <f t="shared" si="28"/>
        <v>48750</v>
      </c>
      <c r="C43" s="27">
        <f t="shared" si="36"/>
        <v>39648.199999999997</v>
      </c>
      <c r="D43" s="28">
        <f t="shared" si="34"/>
        <v>88398.2</v>
      </c>
      <c r="E43" s="29">
        <f t="shared" si="35"/>
        <v>926250</v>
      </c>
      <c r="F43" s="30">
        <v>30</v>
      </c>
      <c r="G43" s="13">
        <f t="shared" si="1"/>
        <v>1569.0178549226127</v>
      </c>
      <c r="H43" s="12">
        <f t="shared" si="2"/>
        <v>3138.0357098452255</v>
      </c>
      <c r="I43" s="12">
        <f t="shared" si="3"/>
        <v>6799.077371331322</v>
      </c>
      <c r="J43" s="12">
        <f t="shared" si="4"/>
        <v>81588.928455975867</v>
      </c>
      <c r="K43" s="13">
        <f t="shared" si="5"/>
        <v>1421.5099146830323</v>
      </c>
      <c r="L43" s="12">
        <f t="shared" si="6"/>
        <v>2843.0198293660646</v>
      </c>
      <c r="M43" s="12">
        <f t="shared" si="7"/>
        <v>6159.8762969598065</v>
      </c>
      <c r="N43" s="12">
        <f t="shared" si="8"/>
        <v>73918.515563517678</v>
      </c>
      <c r="O43" s="13">
        <f t="shared" si="9"/>
        <v>1281.5392475140079</v>
      </c>
      <c r="P43" s="12">
        <f t="shared" si="10"/>
        <v>2563.0784950280158</v>
      </c>
      <c r="Q43" s="12">
        <f t="shared" si="11"/>
        <v>5553.3367392273676</v>
      </c>
      <c r="R43" s="12">
        <f t="shared" si="12"/>
        <v>66640.040870728408</v>
      </c>
      <c r="S43" s="13">
        <f t="shared" si="13"/>
        <v>1147.9788156677153</v>
      </c>
      <c r="T43" s="12">
        <f t="shared" si="14"/>
        <v>2295.9576313354305</v>
      </c>
      <c r="U43" s="12">
        <f t="shared" si="29"/>
        <v>4974.5748678934324</v>
      </c>
      <c r="V43" s="12">
        <f t="shared" si="15"/>
        <v>59694.898414721196</v>
      </c>
      <c r="W43" s="13">
        <f t="shared" si="16"/>
        <v>1019.9823373258993</v>
      </c>
      <c r="X43" s="12">
        <f t="shared" si="17"/>
        <v>2039.9646746517985</v>
      </c>
      <c r="Y43" s="12">
        <f t="shared" si="30"/>
        <v>4419.9234617455631</v>
      </c>
      <c r="Z43" s="12">
        <f t="shared" si="18"/>
        <v>53039.081540946761</v>
      </c>
      <c r="AA43" s="13">
        <f t="shared" si="19"/>
        <v>901.17862209670045</v>
      </c>
      <c r="AB43" s="12">
        <f t="shared" si="20"/>
        <v>1802.3572441934009</v>
      </c>
      <c r="AC43" s="12">
        <f t="shared" si="31"/>
        <v>3905.1073624190353</v>
      </c>
      <c r="AD43" s="12">
        <f t="shared" si="21"/>
        <v>46861.288349028422</v>
      </c>
      <c r="AE43" s="13">
        <f t="shared" si="22"/>
        <v>844.126456589187</v>
      </c>
      <c r="AF43" s="12">
        <f t="shared" si="23"/>
        <v>1688.252913178374</v>
      </c>
      <c r="AG43" s="12">
        <f t="shared" si="32"/>
        <v>3657.8813118864773</v>
      </c>
      <c r="AH43" s="12">
        <f t="shared" si="24"/>
        <v>43894.575742637724</v>
      </c>
      <c r="AI43" s="13">
        <f t="shared" si="25"/>
        <v>790.48925001924772</v>
      </c>
      <c r="AJ43" s="12">
        <f t="shared" si="26"/>
        <v>1580.9785000384954</v>
      </c>
      <c r="AK43" s="12">
        <f t="shared" si="33"/>
        <v>3425.4534167500733</v>
      </c>
      <c r="AL43" s="12">
        <f t="shared" si="27"/>
        <v>41105.44100100088</v>
      </c>
    </row>
    <row r="44" spans="1:38" ht="11.5" thickTop="1" thickBot="1" x14ac:dyDescent="0.3">
      <c r="A44" s="26">
        <v>962500</v>
      </c>
      <c r="B44" s="27">
        <f t="shared" si="28"/>
        <v>48125</v>
      </c>
      <c r="C44" s="27">
        <f t="shared" si="36"/>
        <v>39085.699999999997</v>
      </c>
      <c r="D44" s="28">
        <f t="shared" si="34"/>
        <v>87210.7</v>
      </c>
      <c r="E44" s="29">
        <f t="shared" si="35"/>
        <v>914375</v>
      </c>
      <c r="F44" s="30">
        <v>30</v>
      </c>
      <c r="G44" s="13">
        <f t="shared" si="1"/>
        <v>1548.9022413979635</v>
      </c>
      <c r="H44" s="12">
        <f t="shared" si="2"/>
        <v>3097.804482795927</v>
      </c>
      <c r="I44" s="12">
        <f t="shared" si="3"/>
        <v>6711.9097127245095</v>
      </c>
      <c r="J44" s="12">
        <f t="shared" si="4"/>
        <v>80542.916552694107</v>
      </c>
      <c r="K44" s="13">
        <f t="shared" si="5"/>
        <v>1403.2854285973526</v>
      </c>
      <c r="L44" s="12">
        <f t="shared" si="6"/>
        <v>2806.5708571947052</v>
      </c>
      <c r="M44" s="12">
        <f t="shared" si="7"/>
        <v>6080.9035239218611</v>
      </c>
      <c r="N44" s="12">
        <f t="shared" si="8"/>
        <v>72970.842287062333</v>
      </c>
      <c r="O44" s="13">
        <f t="shared" si="9"/>
        <v>1265.1092571612642</v>
      </c>
      <c r="P44" s="12">
        <f t="shared" si="10"/>
        <v>2530.2185143225283</v>
      </c>
      <c r="Q44" s="12">
        <f t="shared" si="11"/>
        <v>5482.1401143654784</v>
      </c>
      <c r="R44" s="12">
        <f t="shared" si="12"/>
        <v>65785.681372385734</v>
      </c>
      <c r="S44" s="13">
        <f t="shared" si="13"/>
        <v>1133.2611385437701</v>
      </c>
      <c r="T44" s="12">
        <f t="shared" si="14"/>
        <v>2266.5222770875403</v>
      </c>
      <c r="U44" s="12">
        <f t="shared" si="29"/>
        <v>4910.798267023004</v>
      </c>
      <c r="V44" s="12">
        <f t="shared" si="15"/>
        <v>58929.579204276044</v>
      </c>
      <c r="W44" s="13">
        <f t="shared" si="16"/>
        <v>1006.9056406935159</v>
      </c>
      <c r="X44" s="12">
        <f t="shared" si="17"/>
        <v>2013.8112813870318</v>
      </c>
      <c r="Y44" s="12">
        <f t="shared" si="30"/>
        <v>4363.2577763385689</v>
      </c>
      <c r="Z44" s="12">
        <f t="shared" si="18"/>
        <v>52359.093316062826</v>
      </c>
      <c r="AA44" s="13">
        <f t="shared" si="19"/>
        <v>889.62505001853765</v>
      </c>
      <c r="AB44" s="12">
        <f t="shared" si="20"/>
        <v>1779.2501000370753</v>
      </c>
      <c r="AC44" s="12">
        <f t="shared" si="31"/>
        <v>3855.0418834136631</v>
      </c>
      <c r="AD44" s="12">
        <f t="shared" si="21"/>
        <v>46260.502600963955</v>
      </c>
      <c r="AE44" s="13">
        <f t="shared" si="22"/>
        <v>833.30432253035133</v>
      </c>
      <c r="AF44" s="12">
        <f t="shared" si="23"/>
        <v>1666.6086450607027</v>
      </c>
      <c r="AG44" s="12">
        <f t="shared" si="32"/>
        <v>3610.9853976315226</v>
      </c>
      <c r="AH44" s="12">
        <f t="shared" si="24"/>
        <v>43331.824771578271</v>
      </c>
      <c r="AI44" s="13">
        <f t="shared" si="25"/>
        <v>780.35477245489835</v>
      </c>
      <c r="AJ44" s="12">
        <f t="shared" si="26"/>
        <v>1560.7095449097967</v>
      </c>
      <c r="AK44" s="12">
        <f t="shared" si="33"/>
        <v>3381.5373473045597</v>
      </c>
      <c r="AL44" s="12">
        <f t="shared" si="27"/>
        <v>40578.448167654715</v>
      </c>
    </row>
    <row r="45" spans="1:38" ht="11.5" thickTop="1" thickBot="1" x14ac:dyDescent="0.3">
      <c r="A45" s="26">
        <v>950000</v>
      </c>
      <c r="B45" s="27">
        <f t="shared" si="28"/>
        <v>47500</v>
      </c>
      <c r="C45" s="27">
        <f t="shared" si="36"/>
        <v>38523.199999999997</v>
      </c>
      <c r="D45" s="28">
        <f t="shared" si="34"/>
        <v>86023.2</v>
      </c>
      <c r="E45" s="29">
        <f t="shared" si="35"/>
        <v>902500</v>
      </c>
      <c r="F45" s="30">
        <v>30</v>
      </c>
      <c r="G45" s="13">
        <f t="shared" si="1"/>
        <v>1528.786627873315</v>
      </c>
      <c r="H45" s="12">
        <f t="shared" si="2"/>
        <v>3057.5732557466299</v>
      </c>
      <c r="I45" s="12">
        <f t="shared" si="3"/>
        <v>6624.742054117698</v>
      </c>
      <c r="J45" s="12">
        <f t="shared" si="4"/>
        <v>79496.904649412376</v>
      </c>
      <c r="K45" s="13">
        <f t="shared" si="5"/>
        <v>1385.0609425116725</v>
      </c>
      <c r="L45" s="12">
        <f t="shared" si="6"/>
        <v>2770.1218850233449</v>
      </c>
      <c r="M45" s="12">
        <f t="shared" si="7"/>
        <v>6001.9307508839147</v>
      </c>
      <c r="N45" s="12">
        <f t="shared" si="8"/>
        <v>72023.169010606973</v>
      </c>
      <c r="O45" s="13">
        <f t="shared" si="9"/>
        <v>1248.6792668085207</v>
      </c>
      <c r="P45" s="12">
        <f t="shared" si="10"/>
        <v>2497.3585336170413</v>
      </c>
      <c r="Q45" s="12">
        <f t="shared" si="11"/>
        <v>5410.9434895035893</v>
      </c>
      <c r="R45" s="12">
        <f t="shared" si="12"/>
        <v>64931.321874043075</v>
      </c>
      <c r="S45" s="13">
        <f t="shared" si="13"/>
        <v>1118.5434614198252</v>
      </c>
      <c r="T45" s="12">
        <f t="shared" si="14"/>
        <v>2237.0869228396505</v>
      </c>
      <c r="U45" s="12">
        <f t="shared" si="29"/>
        <v>4847.0216661525756</v>
      </c>
      <c r="V45" s="12">
        <f t="shared" si="15"/>
        <v>58164.259993830914</v>
      </c>
      <c r="W45" s="13">
        <f t="shared" si="16"/>
        <v>993.82894406113235</v>
      </c>
      <c r="X45" s="12">
        <f t="shared" si="17"/>
        <v>1987.6578881222647</v>
      </c>
      <c r="Y45" s="12">
        <f t="shared" si="30"/>
        <v>4306.5920909315737</v>
      </c>
      <c r="Z45" s="12">
        <f t="shared" si="18"/>
        <v>51679.105091178884</v>
      </c>
      <c r="AA45" s="13">
        <f t="shared" si="19"/>
        <v>878.07147794037462</v>
      </c>
      <c r="AB45" s="12">
        <f t="shared" si="20"/>
        <v>1756.1429558807492</v>
      </c>
      <c r="AC45" s="12">
        <f t="shared" si="31"/>
        <v>3804.9764044082904</v>
      </c>
      <c r="AD45" s="12">
        <f t="shared" si="21"/>
        <v>45659.716852899481</v>
      </c>
      <c r="AE45" s="13">
        <f t="shared" si="22"/>
        <v>822.48218847151577</v>
      </c>
      <c r="AF45" s="12">
        <f t="shared" si="23"/>
        <v>1644.9643769430315</v>
      </c>
      <c r="AG45" s="12">
        <f t="shared" si="32"/>
        <v>3564.0894833765678</v>
      </c>
      <c r="AH45" s="12">
        <f t="shared" si="24"/>
        <v>42769.073800518818</v>
      </c>
      <c r="AI45" s="13">
        <f t="shared" si="25"/>
        <v>770.22029489054898</v>
      </c>
      <c r="AJ45" s="12">
        <f t="shared" si="26"/>
        <v>1540.440589781098</v>
      </c>
      <c r="AK45" s="12">
        <f t="shared" si="33"/>
        <v>3337.6212778590457</v>
      </c>
      <c r="AL45" s="12">
        <f t="shared" si="27"/>
        <v>40051.45533430855</v>
      </c>
    </row>
    <row r="46" spans="1:38" ht="11.5" thickTop="1" thickBot="1" x14ac:dyDescent="0.3">
      <c r="A46" s="26">
        <v>937500</v>
      </c>
      <c r="B46" s="27">
        <f t="shared" si="28"/>
        <v>46875</v>
      </c>
      <c r="C46" s="27">
        <f t="shared" si="36"/>
        <v>37960.699999999997</v>
      </c>
      <c r="D46" s="28">
        <f t="shared" si="34"/>
        <v>84835.7</v>
      </c>
      <c r="E46" s="29">
        <f t="shared" si="35"/>
        <v>890625</v>
      </c>
      <c r="F46" s="30">
        <v>30</v>
      </c>
      <c r="G46" s="13">
        <f t="shared" si="1"/>
        <v>1508.6710143486662</v>
      </c>
      <c r="H46" s="12">
        <f t="shared" si="2"/>
        <v>3017.3420286973324</v>
      </c>
      <c r="I46" s="12">
        <f t="shared" si="3"/>
        <v>6537.5743955108865</v>
      </c>
      <c r="J46" s="12">
        <f t="shared" si="4"/>
        <v>78450.892746130645</v>
      </c>
      <c r="K46" s="13">
        <f t="shared" si="5"/>
        <v>1366.8364564259928</v>
      </c>
      <c r="L46" s="12">
        <f t="shared" si="6"/>
        <v>2733.6729128519855</v>
      </c>
      <c r="M46" s="12">
        <f t="shared" si="7"/>
        <v>5922.9579778459683</v>
      </c>
      <c r="N46" s="12">
        <f t="shared" si="8"/>
        <v>71075.495734151627</v>
      </c>
      <c r="O46" s="13">
        <f t="shared" si="9"/>
        <v>1232.2492764557769</v>
      </c>
      <c r="P46" s="12">
        <f t="shared" si="10"/>
        <v>2464.4985529115538</v>
      </c>
      <c r="Q46" s="12">
        <f t="shared" si="11"/>
        <v>5339.7468646417001</v>
      </c>
      <c r="R46" s="12">
        <f t="shared" si="12"/>
        <v>64076.962375700401</v>
      </c>
      <c r="S46" s="13">
        <f t="shared" si="13"/>
        <v>1103.8257842958799</v>
      </c>
      <c r="T46" s="12">
        <f t="shared" si="14"/>
        <v>2207.6515685917598</v>
      </c>
      <c r="U46" s="12">
        <f t="shared" si="29"/>
        <v>4783.2450652821462</v>
      </c>
      <c r="V46" s="12">
        <f t="shared" si="15"/>
        <v>57398.940783385755</v>
      </c>
      <c r="W46" s="13">
        <f t="shared" si="16"/>
        <v>980.752247428749</v>
      </c>
      <c r="X46" s="12">
        <f t="shared" si="17"/>
        <v>1961.504494857498</v>
      </c>
      <c r="Y46" s="12">
        <f t="shared" si="30"/>
        <v>4249.9264055245794</v>
      </c>
      <c r="Z46" s="12">
        <f t="shared" si="18"/>
        <v>50999.116866294949</v>
      </c>
      <c r="AA46" s="13">
        <f t="shared" si="19"/>
        <v>866.51790586221193</v>
      </c>
      <c r="AB46" s="12">
        <f t="shared" si="20"/>
        <v>1733.0358117244239</v>
      </c>
      <c r="AC46" s="12">
        <f t="shared" si="31"/>
        <v>3754.9109254029186</v>
      </c>
      <c r="AD46" s="12">
        <f t="shared" si="21"/>
        <v>45058.931104835021</v>
      </c>
      <c r="AE46" s="13">
        <f t="shared" si="22"/>
        <v>811.66005441267998</v>
      </c>
      <c r="AF46" s="12">
        <f t="shared" si="23"/>
        <v>1623.32010882536</v>
      </c>
      <c r="AG46" s="12">
        <f t="shared" si="32"/>
        <v>3517.1935691216131</v>
      </c>
      <c r="AH46" s="12">
        <f t="shared" si="24"/>
        <v>42206.322829459357</v>
      </c>
      <c r="AI46" s="13">
        <f t="shared" si="25"/>
        <v>760.08581732619973</v>
      </c>
      <c r="AJ46" s="12">
        <f t="shared" si="26"/>
        <v>1520.1716346523995</v>
      </c>
      <c r="AK46" s="12">
        <f t="shared" si="33"/>
        <v>3293.7052084135321</v>
      </c>
      <c r="AL46" s="12">
        <f t="shared" si="27"/>
        <v>39524.462500962385</v>
      </c>
    </row>
    <row r="47" spans="1:38" ht="11.5" thickTop="1" thickBot="1" x14ac:dyDescent="0.3">
      <c r="A47" s="26">
        <v>925000</v>
      </c>
      <c r="B47" s="27">
        <f t="shared" si="28"/>
        <v>46250</v>
      </c>
      <c r="C47" s="27">
        <f t="shared" si="36"/>
        <v>37398.199999999997</v>
      </c>
      <c r="D47" s="28">
        <f t="shared" si="34"/>
        <v>83648.2</v>
      </c>
      <c r="E47" s="29">
        <f t="shared" si="35"/>
        <v>878750</v>
      </c>
      <c r="F47" s="30">
        <v>30</v>
      </c>
      <c r="G47" s="13">
        <f t="shared" si="1"/>
        <v>1488.5554008240169</v>
      </c>
      <c r="H47" s="12">
        <f t="shared" si="2"/>
        <v>2977.1108016480339</v>
      </c>
      <c r="I47" s="12">
        <f t="shared" si="3"/>
        <v>6450.406736904074</v>
      </c>
      <c r="J47" s="12">
        <f t="shared" si="4"/>
        <v>77404.880842848885</v>
      </c>
      <c r="K47" s="13">
        <f t="shared" si="5"/>
        <v>1348.6119703403128</v>
      </c>
      <c r="L47" s="12">
        <f t="shared" si="6"/>
        <v>2697.2239406806257</v>
      </c>
      <c r="M47" s="12">
        <f t="shared" si="7"/>
        <v>5843.985204808022</v>
      </c>
      <c r="N47" s="12">
        <f t="shared" si="8"/>
        <v>70127.822457696268</v>
      </c>
      <c r="O47" s="13">
        <f t="shared" si="9"/>
        <v>1215.8192861030332</v>
      </c>
      <c r="P47" s="12">
        <f t="shared" si="10"/>
        <v>2431.6385722060663</v>
      </c>
      <c r="Q47" s="12">
        <f t="shared" si="11"/>
        <v>5268.5502397798109</v>
      </c>
      <c r="R47" s="12">
        <f t="shared" si="12"/>
        <v>63222.602877357727</v>
      </c>
      <c r="S47" s="13">
        <f t="shared" si="13"/>
        <v>1089.1081071719348</v>
      </c>
      <c r="T47" s="12">
        <f t="shared" si="14"/>
        <v>2178.2162143438695</v>
      </c>
      <c r="U47" s="12">
        <f t="shared" si="29"/>
        <v>4719.4684644117178</v>
      </c>
      <c r="V47" s="12">
        <f t="shared" si="15"/>
        <v>56633.62157294061</v>
      </c>
      <c r="W47" s="13">
        <f t="shared" si="16"/>
        <v>967.67555079636577</v>
      </c>
      <c r="X47" s="12">
        <f t="shared" si="17"/>
        <v>1935.3511015927315</v>
      </c>
      <c r="Y47" s="12">
        <f t="shared" si="30"/>
        <v>4193.2607201175852</v>
      </c>
      <c r="Z47" s="12">
        <f t="shared" si="18"/>
        <v>50319.128641411022</v>
      </c>
      <c r="AA47" s="13">
        <f t="shared" si="19"/>
        <v>854.96433378404902</v>
      </c>
      <c r="AB47" s="12">
        <f t="shared" si="20"/>
        <v>1709.928667568098</v>
      </c>
      <c r="AC47" s="12">
        <f t="shared" si="31"/>
        <v>3704.8454463975459</v>
      </c>
      <c r="AD47" s="12">
        <f t="shared" si="21"/>
        <v>44458.145356770547</v>
      </c>
      <c r="AE47" s="13">
        <f t="shared" si="22"/>
        <v>800.8379203538442</v>
      </c>
      <c r="AF47" s="12">
        <f t="shared" si="23"/>
        <v>1601.6758407076884</v>
      </c>
      <c r="AG47" s="12">
        <f t="shared" si="32"/>
        <v>3470.2976548666579</v>
      </c>
      <c r="AH47" s="12">
        <f t="shared" si="24"/>
        <v>41643.571858399897</v>
      </c>
      <c r="AI47" s="13">
        <f t="shared" si="25"/>
        <v>749.95133976185036</v>
      </c>
      <c r="AJ47" s="12">
        <f t="shared" si="26"/>
        <v>1499.9026795237007</v>
      </c>
      <c r="AK47" s="12">
        <f t="shared" si="33"/>
        <v>3249.7891389680185</v>
      </c>
      <c r="AL47" s="12">
        <f t="shared" si="27"/>
        <v>38997.46966761622</v>
      </c>
    </row>
    <row r="48" spans="1:38" ht="11.5" thickTop="1" thickBot="1" x14ac:dyDescent="0.3">
      <c r="A48" s="26">
        <v>912500</v>
      </c>
      <c r="B48" s="27">
        <f t="shared" si="28"/>
        <v>45625</v>
      </c>
      <c r="C48" s="27">
        <f t="shared" si="36"/>
        <v>36835.699999999997</v>
      </c>
      <c r="D48" s="28">
        <f t="shared" si="34"/>
        <v>82460.7</v>
      </c>
      <c r="E48" s="29">
        <f t="shared" si="35"/>
        <v>866875</v>
      </c>
      <c r="F48" s="30">
        <v>30</v>
      </c>
      <c r="G48" s="13">
        <f t="shared" si="1"/>
        <v>1468.4397872993684</v>
      </c>
      <c r="H48" s="12">
        <f t="shared" si="2"/>
        <v>2936.8795745987368</v>
      </c>
      <c r="I48" s="12">
        <f t="shared" si="3"/>
        <v>6363.2390782972625</v>
      </c>
      <c r="J48" s="12">
        <f t="shared" si="4"/>
        <v>76358.868939567154</v>
      </c>
      <c r="K48" s="13">
        <f t="shared" si="5"/>
        <v>1330.3874842546329</v>
      </c>
      <c r="L48" s="12">
        <f t="shared" si="6"/>
        <v>2660.7749685092658</v>
      </c>
      <c r="M48" s="12">
        <f t="shared" si="7"/>
        <v>5765.0124317700756</v>
      </c>
      <c r="N48" s="12">
        <f t="shared" si="8"/>
        <v>69180.149181240908</v>
      </c>
      <c r="O48" s="13">
        <f t="shared" si="9"/>
        <v>1199.3892957502896</v>
      </c>
      <c r="P48" s="12">
        <f t="shared" si="10"/>
        <v>2398.7785915005793</v>
      </c>
      <c r="Q48" s="12">
        <f t="shared" si="11"/>
        <v>5197.3536149179217</v>
      </c>
      <c r="R48" s="12">
        <f t="shared" si="12"/>
        <v>62368.243379015061</v>
      </c>
      <c r="S48" s="13">
        <f t="shared" si="13"/>
        <v>1074.3904300479899</v>
      </c>
      <c r="T48" s="12">
        <f t="shared" si="14"/>
        <v>2148.7808600959797</v>
      </c>
      <c r="U48" s="12">
        <f t="shared" si="29"/>
        <v>4655.6918635412894</v>
      </c>
      <c r="V48" s="12">
        <f t="shared" si="15"/>
        <v>55868.302362495473</v>
      </c>
      <c r="W48" s="13">
        <f t="shared" si="16"/>
        <v>954.59885416398254</v>
      </c>
      <c r="X48" s="12">
        <f t="shared" si="17"/>
        <v>1909.1977083279651</v>
      </c>
      <c r="Y48" s="12">
        <f t="shared" si="30"/>
        <v>4136.5950347105909</v>
      </c>
      <c r="Z48" s="12">
        <f t="shared" si="18"/>
        <v>49639.140416527094</v>
      </c>
      <c r="AA48" s="13">
        <f t="shared" si="19"/>
        <v>843.41076170588633</v>
      </c>
      <c r="AB48" s="12">
        <f t="shared" si="20"/>
        <v>1686.8215234117727</v>
      </c>
      <c r="AC48" s="12">
        <f t="shared" si="31"/>
        <v>3654.7799673921736</v>
      </c>
      <c r="AD48" s="12">
        <f t="shared" si="21"/>
        <v>43857.359608706087</v>
      </c>
      <c r="AE48" s="13">
        <f t="shared" si="22"/>
        <v>790.01578629500841</v>
      </c>
      <c r="AF48" s="12">
        <f t="shared" si="23"/>
        <v>1580.0315725900168</v>
      </c>
      <c r="AG48" s="12">
        <f t="shared" si="32"/>
        <v>3423.4017406117032</v>
      </c>
      <c r="AH48" s="12">
        <f t="shared" si="24"/>
        <v>41080.820887340436</v>
      </c>
      <c r="AI48" s="13">
        <f t="shared" si="25"/>
        <v>739.81686219750111</v>
      </c>
      <c r="AJ48" s="12">
        <f t="shared" si="26"/>
        <v>1479.6337243950022</v>
      </c>
      <c r="AK48" s="12">
        <f t="shared" si="33"/>
        <v>3205.8730695225045</v>
      </c>
      <c r="AL48" s="12">
        <f t="shared" si="27"/>
        <v>38470.476834270055</v>
      </c>
    </row>
    <row r="49" spans="1:38" ht="11.5" thickTop="1" thickBot="1" x14ac:dyDescent="0.3">
      <c r="A49" s="26">
        <v>900000</v>
      </c>
      <c r="B49" s="27">
        <f t="shared" si="28"/>
        <v>45000</v>
      </c>
      <c r="C49" s="27">
        <f t="shared" si="36"/>
        <v>36273.199999999997</v>
      </c>
      <c r="D49" s="28">
        <f t="shared" si="34"/>
        <v>81273.2</v>
      </c>
      <c r="E49" s="29">
        <f t="shared" si="35"/>
        <v>855000</v>
      </c>
      <c r="F49" s="30">
        <v>30</v>
      </c>
      <c r="G49" s="13">
        <f t="shared" si="1"/>
        <v>1448.3241737747194</v>
      </c>
      <c r="H49" s="12">
        <f t="shared" si="2"/>
        <v>2896.6483475494388</v>
      </c>
      <c r="I49" s="12">
        <f t="shared" si="3"/>
        <v>6276.071419690451</v>
      </c>
      <c r="J49" s="12">
        <f t="shared" si="4"/>
        <v>75312.857036285408</v>
      </c>
      <c r="K49" s="13">
        <f t="shared" si="5"/>
        <v>1312.1629981689528</v>
      </c>
      <c r="L49" s="12">
        <f t="shared" si="6"/>
        <v>2624.3259963379055</v>
      </c>
      <c r="M49" s="12">
        <f t="shared" si="7"/>
        <v>5686.0396587321293</v>
      </c>
      <c r="N49" s="12">
        <f t="shared" si="8"/>
        <v>68232.475904785548</v>
      </c>
      <c r="O49" s="13">
        <f t="shared" si="9"/>
        <v>1182.9593053975461</v>
      </c>
      <c r="P49" s="12">
        <f t="shared" si="10"/>
        <v>2365.9186107950923</v>
      </c>
      <c r="Q49" s="12">
        <f t="shared" si="11"/>
        <v>5126.1569900560326</v>
      </c>
      <c r="R49" s="12">
        <f t="shared" si="12"/>
        <v>61513.883880672402</v>
      </c>
      <c r="S49" s="13">
        <f t="shared" si="13"/>
        <v>1059.672752924045</v>
      </c>
      <c r="T49" s="12">
        <f t="shared" si="14"/>
        <v>2119.3455058480899</v>
      </c>
      <c r="U49" s="12">
        <f t="shared" si="29"/>
        <v>4591.915262670861</v>
      </c>
      <c r="V49" s="12">
        <f t="shared" si="15"/>
        <v>55102.983152050336</v>
      </c>
      <c r="W49" s="13">
        <f t="shared" si="16"/>
        <v>941.52215753159919</v>
      </c>
      <c r="X49" s="12">
        <f t="shared" si="17"/>
        <v>1883.0443150631984</v>
      </c>
      <c r="Y49" s="12">
        <f t="shared" si="30"/>
        <v>4079.9293493035966</v>
      </c>
      <c r="Z49" s="12">
        <f t="shared" si="18"/>
        <v>48959.152191643159</v>
      </c>
      <c r="AA49" s="13">
        <f t="shared" si="19"/>
        <v>831.85718962772341</v>
      </c>
      <c r="AB49" s="12">
        <f t="shared" si="20"/>
        <v>1663.7143792554468</v>
      </c>
      <c r="AC49" s="12">
        <f t="shared" si="31"/>
        <v>3604.7144883868018</v>
      </c>
      <c r="AD49" s="12">
        <f t="shared" si="21"/>
        <v>43256.57386064162</v>
      </c>
      <c r="AE49" s="13">
        <f t="shared" si="22"/>
        <v>779.19365223617274</v>
      </c>
      <c r="AF49" s="12">
        <f t="shared" si="23"/>
        <v>1558.3873044723455</v>
      </c>
      <c r="AG49" s="12">
        <f t="shared" si="32"/>
        <v>3376.5058263567485</v>
      </c>
      <c r="AH49" s="12">
        <f t="shared" si="24"/>
        <v>40518.069916280983</v>
      </c>
      <c r="AI49" s="13">
        <f t="shared" si="25"/>
        <v>729.68238463315163</v>
      </c>
      <c r="AJ49" s="12">
        <f t="shared" si="26"/>
        <v>1459.3647692663033</v>
      </c>
      <c r="AK49" s="12">
        <f t="shared" si="33"/>
        <v>3161.9570000769904</v>
      </c>
      <c r="AL49" s="12">
        <f t="shared" si="27"/>
        <v>37943.484000923883</v>
      </c>
    </row>
    <row r="50" spans="1:38" ht="11.5" thickTop="1" thickBot="1" x14ac:dyDescent="0.3">
      <c r="A50" s="26">
        <v>887500</v>
      </c>
      <c r="B50" s="27">
        <f t="shared" si="28"/>
        <v>44375</v>
      </c>
      <c r="C50" s="27">
        <f t="shared" si="36"/>
        <v>35710.699999999997</v>
      </c>
      <c r="D50" s="28">
        <f t="shared" si="34"/>
        <v>80085.7</v>
      </c>
      <c r="E50" s="29">
        <f t="shared" si="35"/>
        <v>843125</v>
      </c>
      <c r="F50" s="30">
        <v>30</v>
      </c>
      <c r="G50" s="13">
        <f t="shared" si="1"/>
        <v>1428.2085602500706</v>
      </c>
      <c r="H50" s="12">
        <f t="shared" si="2"/>
        <v>2856.4171205001412</v>
      </c>
      <c r="I50" s="12">
        <f t="shared" si="3"/>
        <v>6188.9037610836394</v>
      </c>
      <c r="J50" s="12">
        <f t="shared" si="4"/>
        <v>74266.845133003677</v>
      </c>
      <c r="K50" s="13">
        <f t="shared" si="5"/>
        <v>1293.9385120832728</v>
      </c>
      <c r="L50" s="12">
        <f t="shared" si="6"/>
        <v>2587.8770241665457</v>
      </c>
      <c r="M50" s="12">
        <f t="shared" si="7"/>
        <v>5607.0668856941829</v>
      </c>
      <c r="N50" s="12">
        <f t="shared" si="8"/>
        <v>67284.802628330188</v>
      </c>
      <c r="O50" s="13">
        <f t="shared" si="9"/>
        <v>1166.5293150448019</v>
      </c>
      <c r="P50" s="12">
        <f t="shared" si="10"/>
        <v>2333.0586300896039</v>
      </c>
      <c r="Q50" s="12">
        <f t="shared" si="11"/>
        <v>5054.9603651941425</v>
      </c>
      <c r="R50" s="12">
        <f t="shared" si="12"/>
        <v>60659.524382329699</v>
      </c>
      <c r="S50" s="13">
        <f t="shared" si="13"/>
        <v>1044.9550758000998</v>
      </c>
      <c r="T50" s="12">
        <f t="shared" si="14"/>
        <v>2089.9101516001997</v>
      </c>
      <c r="U50" s="12">
        <f t="shared" si="29"/>
        <v>4528.1386618004326</v>
      </c>
      <c r="V50" s="12">
        <f t="shared" si="15"/>
        <v>54337.663941605191</v>
      </c>
      <c r="W50" s="13">
        <f t="shared" si="16"/>
        <v>928.44546089921585</v>
      </c>
      <c r="X50" s="12">
        <f t="shared" si="17"/>
        <v>1856.8909217984317</v>
      </c>
      <c r="Y50" s="12">
        <f t="shared" si="30"/>
        <v>4023.2636638966023</v>
      </c>
      <c r="Z50" s="12">
        <f t="shared" si="18"/>
        <v>48279.163966759224</v>
      </c>
      <c r="AA50" s="13">
        <f t="shared" si="19"/>
        <v>820.30361754956061</v>
      </c>
      <c r="AB50" s="12">
        <f t="shared" si="20"/>
        <v>1640.6072350991212</v>
      </c>
      <c r="AC50" s="12">
        <f t="shared" si="31"/>
        <v>3554.6490093814291</v>
      </c>
      <c r="AD50" s="12">
        <f t="shared" si="21"/>
        <v>42655.788112577153</v>
      </c>
      <c r="AE50" s="13">
        <f t="shared" si="22"/>
        <v>768.37151817733695</v>
      </c>
      <c r="AF50" s="12">
        <f t="shared" si="23"/>
        <v>1536.7430363546739</v>
      </c>
      <c r="AG50" s="12">
        <f t="shared" si="32"/>
        <v>3329.6099121017937</v>
      </c>
      <c r="AH50" s="12">
        <f t="shared" si="24"/>
        <v>39955.318945221523</v>
      </c>
      <c r="AI50" s="13">
        <f t="shared" si="25"/>
        <v>719.54790706880237</v>
      </c>
      <c r="AJ50" s="12">
        <f t="shared" si="26"/>
        <v>1439.0958141376047</v>
      </c>
      <c r="AK50" s="12">
        <f t="shared" si="33"/>
        <v>3118.0409306314768</v>
      </c>
      <c r="AL50" s="12">
        <f t="shared" si="27"/>
        <v>37416.491167577726</v>
      </c>
    </row>
    <row r="51" spans="1:38" ht="11.5" thickTop="1" thickBot="1" x14ac:dyDescent="0.3">
      <c r="A51" s="26">
        <v>875000</v>
      </c>
      <c r="B51" s="27">
        <f t="shared" si="28"/>
        <v>43750</v>
      </c>
      <c r="C51" s="27">
        <f t="shared" si="36"/>
        <v>35148.199999999997</v>
      </c>
      <c r="D51" s="28">
        <f t="shared" si="34"/>
        <v>78898.2</v>
      </c>
      <c r="E51" s="29">
        <f t="shared" si="35"/>
        <v>831250</v>
      </c>
      <c r="F51" s="30">
        <v>30</v>
      </c>
      <c r="G51" s="13">
        <f t="shared" si="1"/>
        <v>1408.0929467254218</v>
      </c>
      <c r="H51" s="12">
        <f t="shared" si="2"/>
        <v>2816.1858934508437</v>
      </c>
      <c r="I51" s="12">
        <f t="shared" si="3"/>
        <v>6101.736102476827</v>
      </c>
      <c r="J51" s="12">
        <f t="shared" si="4"/>
        <v>73220.833229721931</v>
      </c>
      <c r="K51" s="13">
        <f t="shared" si="5"/>
        <v>1275.7140259975931</v>
      </c>
      <c r="L51" s="12">
        <f t="shared" si="6"/>
        <v>2551.4280519951863</v>
      </c>
      <c r="M51" s="12">
        <f t="shared" si="7"/>
        <v>5528.0941126562375</v>
      </c>
      <c r="N51" s="12">
        <f t="shared" si="8"/>
        <v>66337.129351874843</v>
      </c>
      <c r="O51" s="13">
        <f t="shared" si="9"/>
        <v>1150.0993246920584</v>
      </c>
      <c r="P51" s="12">
        <f t="shared" si="10"/>
        <v>2300.1986493841168</v>
      </c>
      <c r="Q51" s="12">
        <f t="shared" si="11"/>
        <v>4983.7637403322533</v>
      </c>
      <c r="R51" s="12">
        <f t="shared" si="12"/>
        <v>59805.16488398704</v>
      </c>
      <c r="S51" s="13">
        <f t="shared" si="13"/>
        <v>1030.2373986761545</v>
      </c>
      <c r="T51" s="12">
        <f t="shared" si="14"/>
        <v>2060.474797352309</v>
      </c>
      <c r="U51" s="12">
        <f t="shared" si="29"/>
        <v>4464.3620609300033</v>
      </c>
      <c r="V51" s="12">
        <f t="shared" si="15"/>
        <v>53572.344731160032</v>
      </c>
      <c r="W51" s="13">
        <f t="shared" si="16"/>
        <v>915.36876426683261</v>
      </c>
      <c r="X51" s="12">
        <f t="shared" si="17"/>
        <v>1830.7375285336652</v>
      </c>
      <c r="Y51" s="12">
        <f t="shared" si="30"/>
        <v>3966.5979784896081</v>
      </c>
      <c r="Z51" s="12">
        <f t="shared" si="18"/>
        <v>47599.175741875297</v>
      </c>
      <c r="AA51" s="13">
        <f t="shared" si="19"/>
        <v>808.75004547139781</v>
      </c>
      <c r="AB51" s="12">
        <f t="shared" si="20"/>
        <v>1617.5000909427956</v>
      </c>
      <c r="AC51" s="12">
        <f t="shared" si="31"/>
        <v>3504.5835303760573</v>
      </c>
      <c r="AD51" s="12">
        <f t="shared" si="21"/>
        <v>42055.002364512686</v>
      </c>
      <c r="AE51" s="13">
        <f t="shared" si="22"/>
        <v>757.54938411850139</v>
      </c>
      <c r="AF51" s="12">
        <f t="shared" si="23"/>
        <v>1515.0987682370028</v>
      </c>
      <c r="AG51" s="12">
        <f t="shared" si="32"/>
        <v>3282.713997846839</v>
      </c>
      <c r="AH51" s="12">
        <f t="shared" si="24"/>
        <v>39392.56797416207</v>
      </c>
      <c r="AI51" s="13">
        <f t="shared" si="25"/>
        <v>709.41342950445312</v>
      </c>
      <c r="AJ51" s="12">
        <f t="shared" si="26"/>
        <v>1418.8268590089062</v>
      </c>
      <c r="AK51" s="12">
        <f t="shared" si="33"/>
        <v>3074.1248611859633</v>
      </c>
      <c r="AL51" s="12">
        <f t="shared" si="27"/>
        <v>36889.498334231561</v>
      </c>
    </row>
    <row r="52" spans="1:38" ht="11.5" thickTop="1" thickBot="1" x14ac:dyDescent="0.3">
      <c r="A52" s="26">
        <v>862500</v>
      </c>
      <c r="B52" s="27">
        <f t="shared" si="28"/>
        <v>43125</v>
      </c>
      <c r="C52" s="27">
        <f t="shared" si="36"/>
        <v>34585.699999999997</v>
      </c>
      <c r="D52" s="28">
        <f t="shared" si="34"/>
        <v>77710.7</v>
      </c>
      <c r="E52" s="29">
        <f t="shared" si="35"/>
        <v>819375</v>
      </c>
      <c r="F52" s="30">
        <v>30</v>
      </c>
      <c r="G52" s="13">
        <f t="shared" si="1"/>
        <v>1387.9773332007728</v>
      </c>
      <c r="H52" s="12">
        <f t="shared" si="2"/>
        <v>2775.9546664015456</v>
      </c>
      <c r="I52" s="12">
        <f t="shared" si="3"/>
        <v>6014.5684438700155</v>
      </c>
      <c r="J52" s="12">
        <f t="shared" si="4"/>
        <v>72174.821326440186</v>
      </c>
      <c r="K52" s="13">
        <f t="shared" si="5"/>
        <v>1257.4895399119134</v>
      </c>
      <c r="L52" s="12">
        <f t="shared" si="6"/>
        <v>2514.9790798238269</v>
      </c>
      <c r="M52" s="12">
        <f t="shared" si="7"/>
        <v>5449.1213396182911</v>
      </c>
      <c r="N52" s="12">
        <f t="shared" si="8"/>
        <v>65389.456075419497</v>
      </c>
      <c r="O52" s="13">
        <f t="shared" si="9"/>
        <v>1133.6693343393149</v>
      </c>
      <c r="P52" s="12">
        <f t="shared" si="10"/>
        <v>2267.3386686786298</v>
      </c>
      <c r="Q52" s="12">
        <f t="shared" si="11"/>
        <v>4912.5671154703641</v>
      </c>
      <c r="R52" s="12">
        <f t="shared" si="12"/>
        <v>58950.805385644373</v>
      </c>
      <c r="S52" s="13">
        <f t="shared" si="13"/>
        <v>1015.5197215522096</v>
      </c>
      <c r="T52" s="12">
        <f t="shared" si="14"/>
        <v>2031.0394431044192</v>
      </c>
      <c r="U52" s="12">
        <f t="shared" si="29"/>
        <v>4400.5854600595749</v>
      </c>
      <c r="V52" s="12">
        <f t="shared" si="15"/>
        <v>52807.025520714902</v>
      </c>
      <c r="W52" s="13">
        <f t="shared" si="16"/>
        <v>902.29206763444938</v>
      </c>
      <c r="X52" s="12">
        <f t="shared" si="17"/>
        <v>1804.5841352688988</v>
      </c>
      <c r="Y52" s="12">
        <f t="shared" si="30"/>
        <v>3909.9322930826138</v>
      </c>
      <c r="Z52" s="12">
        <f t="shared" si="18"/>
        <v>46919.187516991369</v>
      </c>
      <c r="AA52" s="13">
        <f t="shared" si="19"/>
        <v>797.19647339323501</v>
      </c>
      <c r="AB52" s="12">
        <f t="shared" si="20"/>
        <v>1594.39294678647</v>
      </c>
      <c r="AC52" s="12">
        <f t="shared" si="31"/>
        <v>3454.518051370685</v>
      </c>
      <c r="AD52" s="12">
        <f t="shared" si="21"/>
        <v>41454.216616448219</v>
      </c>
      <c r="AE52" s="13">
        <f t="shared" si="22"/>
        <v>746.72725005966561</v>
      </c>
      <c r="AF52" s="12">
        <f t="shared" si="23"/>
        <v>1493.4545001193312</v>
      </c>
      <c r="AG52" s="12">
        <f t="shared" si="32"/>
        <v>3235.8180835918838</v>
      </c>
      <c r="AH52" s="12">
        <f t="shared" si="24"/>
        <v>38829.817003102609</v>
      </c>
      <c r="AI52" s="13">
        <f t="shared" si="25"/>
        <v>699.27895194010364</v>
      </c>
      <c r="AJ52" s="12">
        <f t="shared" si="26"/>
        <v>1398.5579038802073</v>
      </c>
      <c r="AK52" s="12">
        <f t="shared" si="33"/>
        <v>3030.2087917404492</v>
      </c>
      <c r="AL52" s="12">
        <f t="shared" si="27"/>
        <v>36362.505500885389</v>
      </c>
    </row>
    <row r="53" spans="1:38" ht="11.5" thickTop="1" thickBot="1" x14ac:dyDescent="0.3">
      <c r="A53" s="26">
        <v>850000</v>
      </c>
      <c r="B53" s="27">
        <f t="shared" si="28"/>
        <v>42500</v>
      </c>
      <c r="C53" s="27">
        <f t="shared" si="36"/>
        <v>34023.199999999997</v>
      </c>
      <c r="D53" s="28">
        <f t="shared" si="34"/>
        <v>76523.199999999997</v>
      </c>
      <c r="E53" s="29">
        <f t="shared" si="35"/>
        <v>807500</v>
      </c>
      <c r="F53" s="30">
        <v>30</v>
      </c>
      <c r="G53" s="13">
        <f t="shared" si="1"/>
        <v>1367.8617196761238</v>
      </c>
      <c r="H53" s="12">
        <f t="shared" si="2"/>
        <v>2735.7234393522476</v>
      </c>
      <c r="I53" s="12">
        <f t="shared" si="3"/>
        <v>5927.4007852632039</v>
      </c>
      <c r="J53" s="12">
        <f t="shared" si="4"/>
        <v>71128.80942315844</v>
      </c>
      <c r="K53" s="13">
        <f t="shared" si="5"/>
        <v>1239.2650538262335</v>
      </c>
      <c r="L53" s="12">
        <f t="shared" si="6"/>
        <v>2478.530107652467</v>
      </c>
      <c r="M53" s="12">
        <f t="shared" si="7"/>
        <v>5370.1485665803448</v>
      </c>
      <c r="N53" s="12">
        <f t="shared" si="8"/>
        <v>64441.782798964145</v>
      </c>
      <c r="O53" s="13">
        <f t="shared" si="9"/>
        <v>1117.2393439865712</v>
      </c>
      <c r="P53" s="12">
        <f t="shared" si="10"/>
        <v>2234.4786879731423</v>
      </c>
      <c r="Q53" s="12">
        <f t="shared" si="11"/>
        <v>4841.3704906084749</v>
      </c>
      <c r="R53" s="12">
        <f t="shared" si="12"/>
        <v>58096.445887301699</v>
      </c>
      <c r="S53" s="13">
        <f t="shared" si="13"/>
        <v>1000.8020444282646</v>
      </c>
      <c r="T53" s="12">
        <f t="shared" si="14"/>
        <v>2001.6040888565292</v>
      </c>
      <c r="U53" s="12">
        <f t="shared" si="29"/>
        <v>4336.8088591891465</v>
      </c>
      <c r="V53" s="12">
        <f t="shared" si="15"/>
        <v>52041.706310269758</v>
      </c>
      <c r="W53" s="13">
        <f t="shared" si="16"/>
        <v>889.21537100206604</v>
      </c>
      <c r="X53" s="12">
        <f t="shared" si="17"/>
        <v>1778.4307420041321</v>
      </c>
      <c r="Y53" s="12">
        <f t="shared" si="30"/>
        <v>3853.2666076756195</v>
      </c>
      <c r="Z53" s="12">
        <f t="shared" si="18"/>
        <v>46239.199292107434</v>
      </c>
      <c r="AA53" s="13">
        <f t="shared" si="19"/>
        <v>785.64290131507198</v>
      </c>
      <c r="AB53" s="12">
        <f t="shared" si="20"/>
        <v>1571.285802630144</v>
      </c>
      <c r="AC53" s="12">
        <f t="shared" si="31"/>
        <v>3404.4525723653123</v>
      </c>
      <c r="AD53" s="12">
        <f t="shared" si="21"/>
        <v>40853.430868383744</v>
      </c>
      <c r="AE53" s="13">
        <f t="shared" si="22"/>
        <v>735.90511600082959</v>
      </c>
      <c r="AF53" s="12">
        <f t="shared" si="23"/>
        <v>1471.8102320016592</v>
      </c>
      <c r="AG53" s="12">
        <f t="shared" si="32"/>
        <v>3188.9221693369286</v>
      </c>
      <c r="AH53" s="12">
        <f t="shared" si="24"/>
        <v>38267.066032043142</v>
      </c>
      <c r="AI53" s="13">
        <f t="shared" si="25"/>
        <v>689.14447437575427</v>
      </c>
      <c r="AJ53" s="12">
        <f t="shared" si="26"/>
        <v>1378.2889487515085</v>
      </c>
      <c r="AK53" s="12">
        <f t="shared" si="33"/>
        <v>2986.2927222949356</v>
      </c>
      <c r="AL53" s="12">
        <f t="shared" si="27"/>
        <v>35835.512667539224</v>
      </c>
    </row>
    <row r="54" spans="1:38" ht="11.5" thickTop="1" thickBot="1" x14ac:dyDescent="0.3">
      <c r="A54" s="26">
        <v>837500</v>
      </c>
      <c r="B54" s="27">
        <f t="shared" si="28"/>
        <v>41875</v>
      </c>
      <c r="C54" s="27">
        <f t="shared" si="36"/>
        <v>33460.699999999997</v>
      </c>
      <c r="D54" s="28">
        <f t="shared" si="34"/>
        <v>75335.7</v>
      </c>
      <c r="E54" s="29">
        <f t="shared" si="35"/>
        <v>795625</v>
      </c>
      <c r="F54" s="30">
        <v>30</v>
      </c>
      <c r="G54" s="13">
        <f t="shared" si="1"/>
        <v>1347.7461061514748</v>
      </c>
      <c r="H54" s="12">
        <f t="shared" si="2"/>
        <v>2695.4922123029496</v>
      </c>
      <c r="I54" s="12">
        <f t="shared" si="3"/>
        <v>5840.2331266563915</v>
      </c>
      <c r="J54" s="12">
        <f t="shared" si="4"/>
        <v>70082.797519876694</v>
      </c>
      <c r="K54" s="13">
        <f t="shared" si="5"/>
        <v>1221.0405677405533</v>
      </c>
      <c r="L54" s="12">
        <f t="shared" si="6"/>
        <v>2442.0811354811067</v>
      </c>
      <c r="M54" s="12">
        <f t="shared" si="7"/>
        <v>5291.1757935423984</v>
      </c>
      <c r="N54" s="12">
        <f t="shared" si="8"/>
        <v>63494.109522508777</v>
      </c>
      <c r="O54" s="13">
        <f t="shared" si="9"/>
        <v>1100.8093536338274</v>
      </c>
      <c r="P54" s="12">
        <f t="shared" si="10"/>
        <v>2201.6187072676548</v>
      </c>
      <c r="Q54" s="12">
        <f t="shared" si="11"/>
        <v>4770.1738657465858</v>
      </c>
      <c r="R54" s="12">
        <f t="shared" si="12"/>
        <v>57242.086388959025</v>
      </c>
      <c r="S54" s="13">
        <f t="shared" si="13"/>
        <v>986.08436730431936</v>
      </c>
      <c r="T54" s="12">
        <f t="shared" si="14"/>
        <v>1972.1687346086387</v>
      </c>
      <c r="U54" s="12">
        <f t="shared" si="29"/>
        <v>4273.0322583187171</v>
      </c>
      <c r="V54" s="12">
        <f t="shared" si="15"/>
        <v>51276.387099824606</v>
      </c>
      <c r="W54" s="13">
        <f t="shared" si="16"/>
        <v>876.13867436968258</v>
      </c>
      <c r="X54" s="12">
        <f t="shared" si="17"/>
        <v>1752.2773487393652</v>
      </c>
      <c r="Y54" s="12">
        <f t="shared" si="30"/>
        <v>3796.6009222686243</v>
      </c>
      <c r="Z54" s="12">
        <f t="shared" si="18"/>
        <v>45559.211067223492</v>
      </c>
      <c r="AA54" s="13">
        <f t="shared" si="19"/>
        <v>774.08932923690929</v>
      </c>
      <c r="AB54" s="12">
        <f t="shared" si="20"/>
        <v>1548.1786584738186</v>
      </c>
      <c r="AC54" s="12">
        <f t="shared" si="31"/>
        <v>3354.3870933599405</v>
      </c>
      <c r="AD54" s="12">
        <f t="shared" si="21"/>
        <v>40252.645120319285</v>
      </c>
      <c r="AE54" s="13">
        <f t="shared" si="22"/>
        <v>725.08298194199403</v>
      </c>
      <c r="AF54" s="12">
        <f t="shared" si="23"/>
        <v>1450.1659638839881</v>
      </c>
      <c r="AG54" s="12">
        <f t="shared" si="32"/>
        <v>3142.0262550819739</v>
      </c>
      <c r="AH54" s="12">
        <f t="shared" si="24"/>
        <v>37704.315060983688</v>
      </c>
      <c r="AI54" s="13">
        <f t="shared" si="25"/>
        <v>679.00999681140513</v>
      </c>
      <c r="AJ54" s="12">
        <f t="shared" si="26"/>
        <v>1358.0199936228103</v>
      </c>
      <c r="AK54" s="12">
        <f t="shared" si="33"/>
        <v>2942.376652849422</v>
      </c>
      <c r="AL54" s="12">
        <f t="shared" si="27"/>
        <v>35308.519834193066</v>
      </c>
    </row>
    <row r="55" spans="1:38" ht="11.5" thickTop="1" thickBot="1" x14ac:dyDescent="0.3">
      <c r="A55" s="26">
        <v>825000</v>
      </c>
      <c r="B55" s="27">
        <f t="shared" si="28"/>
        <v>41250</v>
      </c>
      <c r="C55" s="27">
        <f t="shared" si="36"/>
        <v>32898.199999999997</v>
      </c>
      <c r="D55" s="28">
        <f t="shared" si="34"/>
        <v>74148.2</v>
      </c>
      <c r="E55" s="29">
        <f t="shared" si="35"/>
        <v>783750</v>
      </c>
      <c r="F55" s="30">
        <v>30</v>
      </c>
      <c r="G55" s="13">
        <f t="shared" si="1"/>
        <v>1327.6304926268263</v>
      </c>
      <c r="H55" s="12">
        <f t="shared" si="2"/>
        <v>2655.2609852536525</v>
      </c>
      <c r="I55" s="12">
        <f t="shared" si="3"/>
        <v>5753.06546804958</v>
      </c>
      <c r="J55" s="12">
        <f t="shared" si="4"/>
        <v>69036.785616594963</v>
      </c>
      <c r="K55" s="13">
        <f t="shared" si="5"/>
        <v>1202.8160816548736</v>
      </c>
      <c r="L55" s="12">
        <f t="shared" si="6"/>
        <v>2405.6321633097473</v>
      </c>
      <c r="M55" s="12">
        <f t="shared" si="7"/>
        <v>5212.2030205044521</v>
      </c>
      <c r="N55" s="12">
        <f t="shared" si="8"/>
        <v>62546.436246053432</v>
      </c>
      <c r="O55" s="13">
        <f t="shared" si="9"/>
        <v>1084.3793632810839</v>
      </c>
      <c r="P55" s="12">
        <f t="shared" si="10"/>
        <v>2168.7587265621678</v>
      </c>
      <c r="Q55" s="12">
        <f t="shared" si="11"/>
        <v>4698.9772408846966</v>
      </c>
      <c r="R55" s="12">
        <f t="shared" si="12"/>
        <v>56387.726890616366</v>
      </c>
      <c r="S55" s="13">
        <f t="shared" si="13"/>
        <v>971.36669018037435</v>
      </c>
      <c r="T55" s="12">
        <f t="shared" si="14"/>
        <v>1942.7333803607487</v>
      </c>
      <c r="U55" s="12">
        <f t="shared" si="29"/>
        <v>4209.2556574482887</v>
      </c>
      <c r="V55" s="12">
        <f t="shared" si="15"/>
        <v>50511.067889379468</v>
      </c>
      <c r="W55" s="13">
        <f t="shared" si="16"/>
        <v>863.06197773729923</v>
      </c>
      <c r="X55" s="12">
        <f t="shared" si="17"/>
        <v>1726.1239554745985</v>
      </c>
      <c r="Y55" s="12">
        <f t="shared" si="30"/>
        <v>3739.9352368616301</v>
      </c>
      <c r="Z55" s="12">
        <f t="shared" si="18"/>
        <v>44879.222842339557</v>
      </c>
      <c r="AA55" s="13">
        <f t="shared" si="19"/>
        <v>762.53575715874649</v>
      </c>
      <c r="AB55" s="12">
        <f t="shared" si="20"/>
        <v>1525.071514317493</v>
      </c>
      <c r="AC55" s="12">
        <f t="shared" si="31"/>
        <v>3304.3216143545683</v>
      </c>
      <c r="AD55" s="12">
        <f t="shared" si="21"/>
        <v>39651.859372254818</v>
      </c>
      <c r="AE55" s="13">
        <f t="shared" si="22"/>
        <v>714.26084788315825</v>
      </c>
      <c r="AF55" s="12">
        <f t="shared" si="23"/>
        <v>1428.5216957663165</v>
      </c>
      <c r="AG55" s="12">
        <f t="shared" si="32"/>
        <v>3095.1303408270192</v>
      </c>
      <c r="AH55" s="12">
        <f t="shared" si="24"/>
        <v>37141.564089924228</v>
      </c>
      <c r="AI55" s="13">
        <f t="shared" si="25"/>
        <v>668.87551924705576</v>
      </c>
      <c r="AJ55" s="12">
        <f t="shared" si="26"/>
        <v>1337.7510384941115</v>
      </c>
      <c r="AK55" s="12">
        <f t="shared" si="33"/>
        <v>2898.4605834039085</v>
      </c>
      <c r="AL55" s="12">
        <f t="shared" si="27"/>
        <v>34781.527000846902</v>
      </c>
    </row>
    <row r="56" spans="1:38" ht="11.5" thickTop="1" thickBot="1" x14ac:dyDescent="0.3">
      <c r="A56" s="26">
        <v>812500</v>
      </c>
      <c r="B56" s="27">
        <f t="shared" si="28"/>
        <v>40625</v>
      </c>
      <c r="C56" s="27">
        <f t="shared" si="36"/>
        <v>32335.699999999997</v>
      </c>
      <c r="D56" s="28">
        <f t="shared" si="34"/>
        <v>72960.7</v>
      </c>
      <c r="E56" s="29">
        <f t="shared" si="35"/>
        <v>771875</v>
      </c>
      <c r="F56" s="30">
        <v>30</v>
      </c>
      <c r="G56" s="13">
        <f t="shared" si="1"/>
        <v>1307.5148791021772</v>
      </c>
      <c r="H56" s="12">
        <f t="shared" si="2"/>
        <v>2615.0297582043545</v>
      </c>
      <c r="I56" s="12">
        <f t="shared" si="3"/>
        <v>5665.8978094427684</v>
      </c>
      <c r="J56" s="12">
        <f t="shared" si="4"/>
        <v>67990.773713313218</v>
      </c>
      <c r="K56" s="13">
        <f t="shared" si="5"/>
        <v>1184.5915955691937</v>
      </c>
      <c r="L56" s="12">
        <f t="shared" si="6"/>
        <v>2369.1831911383874</v>
      </c>
      <c r="M56" s="12">
        <f t="shared" si="7"/>
        <v>5133.2302474665057</v>
      </c>
      <c r="N56" s="12">
        <f t="shared" si="8"/>
        <v>61598.762969598072</v>
      </c>
      <c r="O56" s="13">
        <f t="shared" si="9"/>
        <v>1067.9493729283402</v>
      </c>
      <c r="P56" s="12">
        <f t="shared" si="10"/>
        <v>2135.8987458566803</v>
      </c>
      <c r="Q56" s="12">
        <f t="shared" si="11"/>
        <v>4627.7806160228074</v>
      </c>
      <c r="R56" s="12">
        <f t="shared" si="12"/>
        <v>55533.367392273685</v>
      </c>
      <c r="S56" s="13">
        <f t="shared" si="13"/>
        <v>956.64901305642934</v>
      </c>
      <c r="T56" s="12">
        <f t="shared" si="14"/>
        <v>1913.2980261128587</v>
      </c>
      <c r="U56" s="12">
        <f t="shared" si="29"/>
        <v>4145.4790565778603</v>
      </c>
      <c r="V56" s="12">
        <f t="shared" si="15"/>
        <v>49745.748678934324</v>
      </c>
      <c r="W56" s="13">
        <f t="shared" si="16"/>
        <v>849.985281104916</v>
      </c>
      <c r="X56" s="12">
        <f t="shared" si="17"/>
        <v>1699.970562209832</v>
      </c>
      <c r="Y56" s="12">
        <f t="shared" si="30"/>
        <v>3683.2695514546358</v>
      </c>
      <c r="Z56" s="12">
        <f t="shared" si="18"/>
        <v>44199.23461745563</v>
      </c>
      <c r="AA56" s="13">
        <f t="shared" si="19"/>
        <v>750.98218508058369</v>
      </c>
      <c r="AB56" s="12">
        <f t="shared" si="20"/>
        <v>1501.9643701611674</v>
      </c>
      <c r="AC56" s="12">
        <f t="shared" si="31"/>
        <v>3254.2561353491956</v>
      </c>
      <c r="AD56" s="12">
        <f t="shared" si="21"/>
        <v>39051.073624190351</v>
      </c>
      <c r="AE56" s="13">
        <f t="shared" si="22"/>
        <v>703.43871382432246</v>
      </c>
      <c r="AF56" s="12">
        <f t="shared" si="23"/>
        <v>1406.8774276486449</v>
      </c>
      <c r="AG56" s="12">
        <f t="shared" si="32"/>
        <v>3048.234426572064</v>
      </c>
      <c r="AH56" s="12">
        <f t="shared" si="24"/>
        <v>36578.813118864768</v>
      </c>
      <c r="AI56" s="13">
        <f t="shared" si="25"/>
        <v>658.74104168270651</v>
      </c>
      <c r="AJ56" s="12">
        <f t="shared" si="26"/>
        <v>1317.482083365413</v>
      </c>
      <c r="AK56" s="12">
        <f t="shared" si="33"/>
        <v>2854.5445139583944</v>
      </c>
      <c r="AL56" s="12">
        <f t="shared" si="27"/>
        <v>34254.534167500737</v>
      </c>
    </row>
    <row r="57" spans="1:38" ht="11.5" thickTop="1" thickBot="1" x14ac:dyDescent="0.3">
      <c r="A57" s="26">
        <v>800000</v>
      </c>
      <c r="B57" s="27">
        <f t="shared" si="28"/>
        <v>40000</v>
      </c>
      <c r="C57" s="27">
        <f t="shared" si="36"/>
        <v>31773.199999999997</v>
      </c>
      <c r="D57" s="28">
        <f t="shared" si="34"/>
        <v>71773.2</v>
      </c>
      <c r="E57" s="29">
        <f t="shared" si="35"/>
        <v>760000</v>
      </c>
      <c r="F57" s="30">
        <v>30</v>
      </c>
      <c r="G57" s="13">
        <f t="shared" si="1"/>
        <v>1287.3992655775287</v>
      </c>
      <c r="H57" s="12">
        <f t="shared" si="2"/>
        <v>2574.7985311550574</v>
      </c>
      <c r="I57" s="12">
        <f t="shared" si="3"/>
        <v>5578.7301508359569</v>
      </c>
      <c r="J57" s="12">
        <f t="shared" si="4"/>
        <v>66944.761810031487</v>
      </c>
      <c r="K57" s="13">
        <f t="shared" si="5"/>
        <v>1166.3671094835138</v>
      </c>
      <c r="L57" s="12">
        <f t="shared" si="6"/>
        <v>2332.7342189670276</v>
      </c>
      <c r="M57" s="12">
        <f t="shared" si="7"/>
        <v>5054.2574744285594</v>
      </c>
      <c r="N57" s="12">
        <f t="shared" si="8"/>
        <v>60651.08969314272</v>
      </c>
      <c r="O57" s="13">
        <f t="shared" si="9"/>
        <v>1051.5193825755964</v>
      </c>
      <c r="P57" s="12">
        <f t="shared" si="10"/>
        <v>2103.0387651511928</v>
      </c>
      <c r="Q57" s="12">
        <f t="shared" si="11"/>
        <v>4556.5839911609182</v>
      </c>
      <c r="R57" s="12">
        <f t="shared" si="12"/>
        <v>54679.007893931011</v>
      </c>
      <c r="S57" s="13">
        <f t="shared" si="13"/>
        <v>941.93133593248422</v>
      </c>
      <c r="T57" s="12">
        <f t="shared" si="14"/>
        <v>1883.8626718649684</v>
      </c>
      <c r="U57" s="12">
        <f t="shared" si="29"/>
        <v>4081.7024557074315</v>
      </c>
      <c r="V57" s="12">
        <f t="shared" si="15"/>
        <v>48980.429468489179</v>
      </c>
      <c r="W57" s="13">
        <f t="shared" si="16"/>
        <v>836.90858447253277</v>
      </c>
      <c r="X57" s="12">
        <f t="shared" si="17"/>
        <v>1673.8171689450655</v>
      </c>
      <c r="Y57" s="12">
        <f t="shared" si="30"/>
        <v>3626.6038660476415</v>
      </c>
      <c r="Z57" s="12">
        <f t="shared" si="18"/>
        <v>43519.246392571702</v>
      </c>
      <c r="AA57" s="13">
        <f t="shared" si="19"/>
        <v>739.42861300242089</v>
      </c>
      <c r="AB57" s="12">
        <f t="shared" si="20"/>
        <v>1478.8572260048418</v>
      </c>
      <c r="AC57" s="12">
        <f t="shared" si="31"/>
        <v>3204.1906563438238</v>
      </c>
      <c r="AD57" s="12">
        <f t="shared" si="21"/>
        <v>38450.287876125883</v>
      </c>
      <c r="AE57" s="13">
        <f t="shared" si="22"/>
        <v>692.61657976548668</v>
      </c>
      <c r="AF57" s="12">
        <f t="shared" si="23"/>
        <v>1385.2331595309734</v>
      </c>
      <c r="AG57" s="12">
        <f t="shared" si="32"/>
        <v>3001.3385123171092</v>
      </c>
      <c r="AH57" s="12">
        <f t="shared" si="24"/>
        <v>36016.062147805307</v>
      </c>
      <c r="AI57" s="13">
        <f t="shared" si="25"/>
        <v>648.60656411835703</v>
      </c>
      <c r="AJ57" s="12">
        <f t="shared" si="26"/>
        <v>1297.2131282367141</v>
      </c>
      <c r="AK57" s="12">
        <f t="shared" si="33"/>
        <v>2810.6284445128804</v>
      </c>
      <c r="AL57" s="12">
        <f t="shared" si="27"/>
        <v>33727.541334154565</v>
      </c>
    </row>
    <row r="58" spans="1:38" ht="11.5" thickTop="1" thickBot="1" x14ac:dyDescent="0.3">
      <c r="A58" s="26">
        <v>787500</v>
      </c>
      <c r="B58" s="27">
        <f t="shared" si="28"/>
        <v>39375</v>
      </c>
      <c r="C58" s="27">
        <f t="shared" si="36"/>
        <v>31210.699999999997</v>
      </c>
      <c r="D58" s="28">
        <f t="shared" si="34"/>
        <v>70585.7</v>
      </c>
      <c r="E58" s="29">
        <f t="shared" si="35"/>
        <v>748125</v>
      </c>
      <c r="F58" s="30">
        <v>30</v>
      </c>
      <c r="G58" s="13">
        <f t="shared" si="1"/>
        <v>1267.2836520528795</v>
      </c>
      <c r="H58" s="12">
        <f t="shared" si="2"/>
        <v>2534.5673041057589</v>
      </c>
      <c r="I58" s="12">
        <f t="shared" si="3"/>
        <v>5491.5624922291445</v>
      </c>
      <c r="J58" s="12">
        <f t="shared" si="4"/>
        <v>65898.749906749727</v>
      </c>
      <c r="K58" s="13">
        <f t="shared" si="5"/>
        <v>1148.1426233978336</v>
      </c>
      <c r="L58" s="12">
        <f t="shared" si="6"/>
        <v>2296.2852467956673</v>
      </c>
      <c r="M58" s="12">
        <f t="shared" si="7"/>
        <v>4975.284701390613</v>
      </c>
      <c r="N58" s="12">
        <f t="shared" si="8"/>
        <v>59703.416416687352</v>
      </c>
      <c r="O58" s="13">
        <f t="shared" si="9"/>
        <v>1035.0893922228527</v>
      </c>
      <c r="P58" s="12">
        <f t="shared" si="10"/>
        <v>2070.1787844457053</v>
      </c>
      <c r="Q58" s="12">
        <f t="shared" si="11"/>
        <v>4485.3873662990281</v>
      </c>
      <c r="R58" s="12">
        <f t="shared" si="12"/>
        <v>53824.648395588338</v>
      </c>
      <c r="S58" s="13">
        <f t="shared" si="13"/>
        <v>927.21365880853909</v>
      </c>
      <c r="T58" s="12">
        <f t="shared" si="14"/>
        <v>1854.4273176170782</v>
      </c>
      <c r="U58" s="12">
        <f t="shared" si="29"/>
        <v>4017.925854837003</v>
      </c>
      <c r="V58" s="12">
        <f t="shared" si="15"/>
        <v>48215.110258044035</v>
      </c>
      <c r="W58" s="13">
        <f t="shared" si="16"/>
        <v>823.83188784014942</v>
      </c>
      <c r="X58" s="12">
        <f t="shared" si="17"/>
        <v>1647.6637756802988</v>
      </c>
      <c r="Y58" s="12">
        <f t="shared" si="30"/>
        <v>3569.9381806406473</v>
      </c>
      <c r="Z58" s="12">
        <f t="shared" si="18"/>
        <v>42839.258167687767</v>
      </c>
      <c r="AA58" s="13">
        <f t="shared" si="19"/>
        <v>727.87504092425797</v>
      </c>
      <c r="AB58" s="12">
        <f t="shared" si="20"/>
        <v>1455.7500818485159</v>
      </c>
      <c r="AC58" s="12">
        <f t="shared" si="31"/>
        <v>3154.1251773384515</v>
      </c>
      <c r="AD58" s="12">
        <f t="shared" si="21"/>
        <v>37849.502128061416</v>
      </c>
      <c r="AE58" s="13">
        <f t="shared" si="22"/>
        <v>681.794445706651</v>
      </c>
      <c r="AF58" s="12">
        <f t="shared" si="23"/>
        <v>1363.588891413302</v>
      </c>
      <c r="AG58" s="12">
        <f t="shared" si="32"/>
        <v>2954.4425980621545</v>
      </c>
      <c r="AH58" s="12">
        <f t="shared" si="24"/>
        <v>35453.311176745854</v>
      </c>
      <c r="AI58" s="13">
        <f t="shared" si="25"/>
        <v>638.47208655400766</v>
      </c>
      <c r="AJ58" s="12">
        <f t="shared" si="26"/>
        <v>1276.9441731080153</v>
      </c>
      <c r="AK58" s="12">
        <f t="shared" si="33"/>
        <v>2766.7123750673668</v>
      </c>
      <c r="AL58" s="12">
        <f t="shared" si="27"/>
        <v>33200.5485008084</v>
      </c>
    </row>
    <row r="59" spans="1:38" ht="11.5" thickTop="1" thickBot="1" x14ac:dyDescent="0.3">
      <c r="A59" s="26">
        <v>775000</v>
      </c>
      <c r="B59" s="27">
        <f t="shared" si="28"/>
        <v>38750</v>
      </c>
      <c r="C59" s="27">
        <f t="shared" si="36"/>
        <v>30648.199999999997</v>
      </c>
      <c r="D59" s="28">
        <f t="shared" si="34"/>
        <v>69398.2</v>
      </c>
      <c r="E59" s="29">
        <f t="shared" si="35"/>
        <v>736250</v>
      </c>
      <c r="F59" s="30">
        <v>30</v>
      </c>
      <c r="G59" s="13">
        <f t="shared" si="1"/>
        <v>1247.1680385282307</v>
      </c>
      <c r="H59" s="12">
        <f t="shared" si="2"/>
        <v>2494.3360770564614</v>
      </c>
      <c r="I59" s="12">
        <f t="shared" si="3"/>
        <v>5404.394833622333</v>
      </c>
      <c r="J59" s="12">
        <f t="shared" si="4"/>
        <v>64852.738003467995</v>
      </c>
      <c r="K59" s="13">
        <f t="shared" si="5"/>
        <v>1129.9181373121539</v>
      </c>
      <c r="L59" s="12">
        <f t="shared" si="6"/>
        <v>2259.8362746243079</v>
      </c>
      <c r="M59" s="12">
        <f t="shared" si="7"/>
        <v>4896.3119283526667</v>
      </c>
      <c r="N59" s="12">
        <f t="shared" si="8"/>
        <v>58755.743140232007</v>
      </c>
      <c r="O59" s="13">
        <f t="shared" si="9"/>
        <v>1018.659401870109</v>
      </c>
      <c r="P59" s="12">
        <f t="shared" si="10"/>
        <v>2037.3188037402181</v>
      </c>
      <c r="Q59" s="12">
        <f t="shared" si="11"/>
        <v>4414.190741437139</v>
      </c>
      <c r="R59" s="12">
        <f t="shared" si="12"/>
        <v>52970.288897245671</v>
      </c>
      <c r="S59" s="13">
        <f t="shared" si="13"/>
        <v>912.49598168459408</v>
      </c>
      <c r="T59" s="12">
        <f t="shared" si="14"/>
        <v>1824.9919633691882</v>
      </c>
      <c r="U59" s="12">
        <f t="shared" si="29"/>
        <v>3954.1492539665742</v>
      </c>
      <c r="V59" s="12">
        <f t="shared" si="15"/>
        <v>47449.79104759889</v>
      </c>
      <c r="W59" s="13">
        <f t="shared" si="16"/>
        <v>810.75519120776596</v>
      </c>
      <c r="X59" s="12">
        <f t="shared" si="17"/>
        <v>1621.5103824155319</v>
      </c>
      <c r="Y59" s="12">
        <f t="shared" si="30"/>
        <v>3513.272495233653</v>
      </c>
      <c r="Z59" s="12">
        <f t="shared" si="18"/>
        <v>42159.269942803832</v>
      </c>
      <c r="AA59" s="13">
        <f t="shared" si="19"/>
        <v>716.32146884609517</v>
      </c>
      <c r="AB59" s="12">
        <f t="shared" si="20"/>
        <v>1432.6429376921903</v>
      </c>
      <c r="AC59" s="12">
        <f t="shared" si="31"/>
        <v>3104.0596983330793</v>
      </c>
      <c r="AD59" s="12">
        <f t="shared" si="21"/>
        <v>37248.716379996949</v>
      </c>
      <c r="AE59" s="13">
        <f t="shared" si="22"/>
        <v>670.97231164781545</v>
      </c>
      <c r="AF59" s="12">
        <f t="shared" si="23"/>
        <v>1341.9446232956309</v>
      </c>
      <c r="AG59" s="12">
        <f t="shared" si="32"/>
        <v>2907.5466838071998</v>
      </c>
      <c r="AH59" s="12">
        <f t="shared" si="24"/>
        <v>34890.560205686401</v>
      </c>
      <c r="AI59" s="13">
        <f t="shared" si="25"/>
        <v>628.33760898965841</v>
      </c>
      <c r="AJ59" s="12">
        <f t="shared" si="26"/>
        <v>1256.6752179793168</v>
      </c>
      <c r="AK59" s="12">
        <f t="shared" si="33"/>
        <v>2722.7963056218532</v>
      </c>
      <c r="AL59" s="12">
        <f t="shared" si="27"/>
        <v>32673.555667462238</v>
      </c>
    </row>
    <row r="60" spans="1:38" ht="11.5" thickTop="1" thickBot="1" x14ac:dyDescent="0.3">
      <c r="A60" s="26">
        <v>762500</v>
      </c>
      <c r="B60" s="27">
        <f t="shared" si="28"/>
        <v>38125</v>
      </c>
      <c r="C60" s="27">
        <f t="shared" si="36"/>
        <v>30085.699999999997</v>
      </c>
      <c r="D60" s="28">
        <f t="shared" si="34"/>
        <v>68210.7</v>
      </c>
      <c r="E60" s="29">
        <f t="shared" si="35"/>
        <v>724375</v>
      </c>
      <c r="F60" s="30">
        <v>30</v>
      </c>
      <c r="G60" s="13">
        <f t="shared" si="1"/>
        <v>1227.0524250035819</v>
      </c>
      <c r="H60" s="12">
        <f t="shared" si="2"/>
        <v>2454.1048500071638</v>
      </c>
      <c r="I60" s="12">
        <f t="shared" si="3"/>
        <v>5317.2271750155214</v>
      </c>
      <c r="J60" s="12">
        <f t="shared" si="4"/>
        <v>63806.726100186257</v>
      </c>
      <c r="K60" s="13">
        <f t="shared" si="5"/>
        <v>1111.693651226474</v>
      </c>
      <c r="L60" s="12">
        <f t="shared" si="6"/>
        <v>2223.387302452948</v>
      </c>
      <c r="M60" s="12">
        <f t="shared" si="7"/>
        <v>4817.3391553147203</v>
      </c>
      <c r="N60" s="12">
        <f t="shared" si="8"/>
        <v>57808.069863776647</v>
      </c>
      <c r="O60" s="13">
        <f t="shared" si="9"/>
        <v>1002.2294115173653</v>
      </c>
      <c r="P60" s="12">
        <f t="shared" si="10"/>
        <v>2004.4588230347306</v>
      </c>
      <c r="Q60" s="12">
        <f t="shared" si="11"/>
        <v>4342.9941165752498</v>
      </c>
      <c r="R60" s="12">
        <f t="shared" si="12"/>
        <v>52115.929398902997</v>
      </c>
      <c r="S60" s="13">
        <f t="shared" si="13"/>
        <v>897.77830456064896</v>
      </c>
      <c r="T60" s="12">
        <f t="shared" si="14"/>
        <v>1795.5566091212979</v>
      </c>
      <c r="U60" s="12">
        <f t="shared" si="29"/>
        <v>3890.3726530961458</v>
      </c>
      <c r="V60" s="12">
        <f t="shared" si="15"/>
        <v>46684.471837153746</v>
      </c>
      <c r="W60" s="13">
        <f t="shared" si="16"/>
        <v>797.67849457538262</v>
      </c>
      <c r="X60" s="12">
        <f t="shared" si="17"/>
        <v>1595.3569891507652</v>
      </c>
      <c r="Y60" s="12">
        <f t="shared" si="30"/>
        <v>3456.6068098266583</v>
      </c>
      <c r="Z60" s="12">
        <f t="shared" si="18"/>
        <v>41479.281717919897</v>
      </c>
      <c r="AA60" s="13">
        <f t="shared" si="19"/>
        <v>704.76789676793237</v>
      </c>
      <c r="AB60" s="12">
        <f t="shared" si="20"/>
        <v>1409.5357935358647</v>
      </c>
      <c r="AC60" s="12">
        <f t="shared" si="31"/>
        <v>3053.994219327707</v>
      </c>
      <c r="AD60" s="12">
        <f t="shared" si="21"/>
        <v>36647.930631932482</v>
      </c>
      <c r="AE60" s="13">
        <f t="shared" si="22"/>
        <v>660.15017758897966</v>
      </c>
      <c r="AF60" s="12">
        <f t="shared" si="23"/>
        <v>1320.3003551779593</v>
      </c>
      <c r="AG60" s="12">
        <f t="shared" si="32"/>
        <v>2860.650769552245</v>
      </c>
      <c r="AH60" s="12">
        <f t="shared" si="24"/>
        <v>34327.80923462694</v>
      </c>
      <c r="AI60" s="13">
        <f t="shared" si="25"/>
        <v>618.20313142530904</v>
      </c>
      <c r="AJ60" s="12">
        <f t="shared" si="26"/>
        <v>1236.4062628506181</v>
      </c>
      <c r="AK60" s="12">
        <f t="shared" si="33"/>
        <v>2678.8802361763392</v>
      </c>
      <c r="AL60" s="12">
        <f t="shared" si="27"/>
        <v>32146.56283411607</v>
      </c>
    </row>
    <row r="61" spans="1:38" ht="11.5" thickTop="1" thickBot="1" x14ac:dyDescent="0.3">
      <c r="A61" s="26">
        <v>750000</v>
      </c>
      <c r="B61" s="27">
        <f t="shared" si="28"/>
        <v>37500</v>
      </c>
      <c r="C61" s="27">
        <f t="shared" si="36"/>
        <v>29523.199999999997</v>
      </c>
      <c r="D61" s="28">
        <f t="shared" si="34"/>
        <v>67023.199999999997</v>
      </c>
      <c r="E61" s="29">
        <f t="shared" si="35"/>
        <v>712500</v>
      </c>
      <c r="F61" s="30">
        <v>30</v>
      </c>
      <c r="G61" s="13">
        <f t="shared" si="1"/>
        <v>1206.9368114789327</v>
      </c>
      <c r="H61" s="12">
        <f t="shared" si="2"/>
        <v>2413.8736229578653</v>
      </c>
      <c r="I61" s="12">
        <f t="shared" si="3"/>
        <v>5230.059516408709</v>
      </c>
      <c r="J61" s="12">
        <f t="shared" si="4"/>
        <v>62760.714196904497</v>
      </c>
      <c r="K61" s="13">
        <f t="shared" si="5"/>
        <v>1093.4691651407941</v>
      </c>
      <c r="L61" s="12">
        <f t="shared" si="6"/>
        <v>2186.9383302815882</v>
      </c>
      <c r="M61" s="12">
        <f t="shared" si="7"/>
        <v>4738.3663822767739</v>
      </c>
      <c r="N61" s="12">
        <f t="shared" si="8"/>
        <v>56860.396587321295</v>
      </c>
      <c r="O61" s="13">
        <f t="shared" si="9"/>
        <v>985.79942116462144</v>
      </c>
      <c r="P61" s="12">
        <f t="shared" si="10"/>
        <v>1971.5988423292429</v>
      </c>
      <c r="Q61" s="12">
        <f t="shared" si="11"/>
        <v>4271.7974917133597</v>
      </c>
      <c r="R61" s="12">
        <f t="shared" si="12"/>
        <v>51261.569900560316</v>
      </c>
      <c r="S61" s="13">
        <f t="shared" si="13"/>
        <v>883.06062743670395</v>
      </c>
      <c r="T61" s="12">
        <f t="shared" si="14"/>
        <v>1766.1212548734079</v>
      </c>
      <c r="U61" s="12">
        <f t="shared" si="29"/>
        <v>3826.5960522257174</v>
      </c>
      <c r="V61" s="12">
        <f t="shared" si="15"/>
        <v>45919.152626708608</v>
      </c>
      <c r="W61" s="13">
        <f t="shared" si="16"/>
        <v>784.60179794299938</v>
      </c>
      <c r="X61" s="12">
        <f t="shared" si="17"/>
        <v>1569.2035958859988</v>
      </c>
      <c r="Y61" s="12">
        <f t="shared" si="30"/>
        <v>3399.941124419664</v>
      </c>
      <c r="Z61" s="12">
        <f t="shared" si="18"/>
        <v>40799.29349303597</v>
      </c>
      <c r="AA61" s="13">
        <f t="shared" si="19"/>
        <v>693.21432468976934</v>
      </c>
      <c r="AB61" s="12">
        <f t="shared" si="20"/>
        <v>1386.4286493795387</v>
      </c>
      <c r="AC61" s="12">
        <f t="shared" si="31"/>
        <v>3003.9287403223343</v>
      </c>
      <c r="AD61" s="12">
        <f t="shared" si="21"/>
        <v>36047.144883868008</v>
      </c>
      <c r="AE61" s="13">
        <f t="shared" si="22"/>
        <v>649.32804353014387</v>
      </c>
      <c r="AF61" s="12">
        <f t="shared" si="23"/>
        <v>1298.6560870602877</v>
      </c>
      <c r="AG61" s="12">
        <f t="shared" si="32"/>
        <v>2813.7548552972899</v>
      </c>
      <c r="AH61" s="12">
        <f t="shared" si="24"/>
        <v>33765.05826356748</v>
      </c>
      <c r="AI61" s="13">
        <f t="shared" si="25"/>
        <v>608.06865386095967</v>
      </c>
      <c r="AJ61" s="12">
        <f t="shared" si="26"/>
        <v>1216.1373077219193</v>
      </c>
      <c r="AK61" s="12">
        <f t="shared" si="33"/>
        <v>2634.9641667308256</v>
      </c>
      <c r="AL61" s="12">
        <f t="shared" si="27"/>
        <v>31619.570000769902</v>
      </c>
    </row>
    <row r="62" spans="1:38" ht="11.5" thickTop="1" thickBot="1" x14ac:dyDescent="0.3">
      <c r="A62" s="26">
        <v>737500</v>
      </c>
      <c r="B62" s="27">
        <f t="shared" si="28"/>
        <v>36875</v>
      </c>
      <c r="C62" s="27">
        <f t="shared" si="36"/>
        <v>28960.699999999997</v>
      </c>
      <c r="D62" s="28">
        <f t="shared" si="34"/>
        <v>65835.7</v>
      </c>
      <c r="E62" s="29">
        <f t="shared" si="35"/>
        <v>700625</v>
      </c>
      <c r="F62" s="30">
        <v>30</v>
      </c>
      <c r="G62" s="13">
        <f t="shared" si="1"/>
        <v>1186.8211979542841</v>
      </c>
      <c r="H62" s="12">
        <f t="shared" si="2"/>
        <v>2373.6423959085682</v>
      </c>
      <c r="I62" s="12">
        <f t="shared" si="3"/>
        <v>5142.8918578018975</v>
      </c>
      <c r="J62" s="12">
        <f t="shared" si="4"/>
        <v>61714.702293622773</v>
      </c>
      <c r="K62" s="13">
        <f t="shared" si="5"/>
        <v>1075.2446790551139</v>
      </c>
      <c r="L62" s="12">
        <f t="shared" si="6"/>
        <v>2150.4893581102278</v>
      </c>
      <c r="M62" s="12">
        <f t="shared" si="7"/>
        <v>4659.3936092388276</v>
      </c>
      <c r="N62" s="12">
        <f t="shared" si="8"/>
        <v>55912.723310865927</v>
      </c>
      <c r="O62" s="13">
        <f t="shared" si="9"/>
        <v>969.36943081187792</v>
      </c>
      <c r="P62" s="12">
        <f t="shared" si="10"/>
        <v>1938.7388616237558</v>
      </c>
      <c r="Q62" s="12">
        <f t="shared" si="11"/>
        <v>4200.6008668514705</v>
      </c>
      <c r="R62" s="12">
        <f t="shared" si="12"/>
        <v>50407.21040221765</v>
      </c>
      <c r="S62" s="13">
        <f t="shared" si="13"/>
        <v>868.34295031275894</v>
      </c>
      <c r="T62" s="12">
        <f t="shared" si="14"/>
        <v>1736.6859006255179</v>
      </c>
      <c r="U62" s="12">
        <f t="shared" si="29"/>
        <v>3762.8194513552885</v>
      </c>
      <c r="V62" s="12">
        <f t="shared" si="15"/>
        <v>45153.833416263464</v>
      </c>
      <c r="W62" s="13">
        <f t="shared" si="16"/>
        <v>771.52510131061604</v>
      </c>
      <c r="X62" s="12">
        <f t="shared" si="17"/>
        <v>1543.0502026212321</v>
      </c>
      <c r="Y62" s="12">
        <f t="shared" si="30"/>
        <v>3343.2754390126697</v>
      </c>
      <c r="Z62" s="12">
        <f t="shared" si="18"/>
        <v>40119.305268152035</v>
      </c>
      <c r="AA62" s="13">
        <f t="shared" si="19"/>
        <v>681.66075261160665</v>
      </c>
      <c r="AB62" s="12">
        <f t="shared" si="20"/>
        <v>1363.3215052232133</v>
      </c>
      <c r="AC62" s="12">
        <f t="shared" si="31"/>
        <v>2953.8632613169625</v>
      </c>
      <c r="AD62" s="12">
        <f t="shared" si="21"/>
        <v>35446.359135803548</v>
      </c>
      <c r="AE62" s="13">
        <f t="shared" si="22"/>
        <v>638.50590947130809</v>
      </c>
      <c r="AF62" s="12">
        <f t="shared" si="23"/>
        <v>1277.0118189426162</v>
      </c>
      <c r="AG62" s="12">
        <f t="shared" si="32"/>
        <v>2766.8589410423351</v>
      </c>
      <c r="AH62" s="12">
        <f t="shared" si="24"/>
        <v>33202.30729250802</v>
      </c>
      <c r="AI62" s="13">
        <f t="shared" si="25"/>
        <v>597.93417629661042</v>
      </c>
      <c r="AJ62" s="12">
        <f t="shared" si="26"/>
        <v>1195.8683525932208</v>
      </c>
      <c r="AK62" s="12">
        <f t="shared" si="33"/>
        <v>2591.048097285312</v>
      </c>
      <c r="AL62" s="12">
        <f t="shared" si="27"/>
        <v>31092.57716742374</v>
      </c>
    </row>
    <row r="63" spans="1:38" ht="11.5" thickTop="1" thickBot="1" x14ac:dyDescent="0.3">
      <c r="A63" s="26">
        <v>725000</v>
      </c>
      <c r="B63" s="27">
        <f t="shared" si="28"/>
        <v>36250</v>
      </c>
      <c r="C63" s="27">
        <f t="shared" si="36"/>
        <v>28398.199999999997</v>
      </c>
      <c r="D63" s="28">
        <f t="shared" si="34"/>
        <v>64648.2</v>
      </c>
      <c r="E63" s="29">
        <f t="shared" si="35"/>
        <v>688750</v>
      </c>
      <c r="F63" s="30">
        <v>30</v>
      </c>
      <c r="G63" s="13">
        <f t="shared" si="1"/>
        <v>1166.7055844296351</v>
      </c>
      <c r="H63" s="12">
        <f t="shared" si="2"/>
        <v>2333.4111688592702</v>
      </c>
      <c r="I63" s="12">
        <f t="shared" si="3"/>
        <v>5055.7241991950859</v>
      </c>
      <c r="J63" s="12">
        <f t="shared" si="4"/>
        <v>60668.690390341028</v>
      </c>
      <c r="K63" s="13">
        <f t="shared" si="5"/>
        <v>1057.0201929694342</v>
      </c>
      <c r="L63" s="12">
        <f t="shared" si="6"/>
        <v>2114.0403859388684</v>
      </c>
      <c r="M63" s="12">
        <f t="shared" si="7"/>
        <v>4580.4208362008821</v>
      </c>
      <c r="N63" s="12">
        <f t="shared" si="8"/>
        <v>54965.050034410582</v>
      </c>
      <c r="O63" s="13">
        <f t="shared" si="9"/>
        <v>952.93944045913418</v>
      </c>
      <c r="P63" s="12">
        <f t="shared" si="10"/>
        <v>1905.8788809182684</v>
      </c>
      <c r="Q63" s="12">
        <f t="shared" si="11"/>
        <v>4129.4042419895814</v>
      </c>
      <c r="R63" s="12">
        <f t="shared" si="12"/>
        <v>49552.850903874976</v>
      </c>
      <c r="S63" s="13">
        <f t="shared" si="13"/>
        <v>853.62527318881382</v>
      </c>
      <c r="T63" s="12">
        <f t="shared" si="14"/>
        <v>1707.2505463776276</v>
      </c>
      <c r="U63" s="12">
        <f t="shared" si="29"/>
        <v>3699.0428504848601</v>
      </c>
      <c r="V63" s="12">
        <f t="shared" si="15"/>
        <v>44388.514205818319</v>
      </c>
      <c r="W63" s="13">
        <f t="shared" si="16"/>
        <v>758.44840467823269</v>
      </c>
      <c r="X63" s="12">
        <f t="shared" si="17"/>
        <v>1516.8968093564654</v>
      </c>
      <c r="Y63" s="12">
        <f t="shared" si="30"/>
        <v>3286.609753605675</v>
      </c>
      <c r="Z63" s="12">
        <f t="shared" si="18"/>
        <v>39439.3170432681</v>
      </c>
      <c r="AA63" s="13">
        <f t="shared" si="19"/>
        <v>670.10718053344385</v>
      </c>
      <c r="AB63" s="12">
        <f t="shared" si="20"/>
        <v>1340.2143610668877</v>
      </c>
      <c r="AC63" s="12">
        <f t="shared" si="31"/>
        <v>2903.7977823115903</v>
      </c>
      <c r="AD63" s="12">
        <f t="shared" si="21"/>
        <v>34845.573387739081</v>
      </c>
      <c r="AE63" s="13">
        <f t="shared" si="22"/>
        <v>627.68377541247241</v>
      </c>
      <c r="AF63" s="12">
        <f t="shared" si="23"/>
        <v>1255.3675508249448</v>
      </c>
      <c r="AG63" s="12">
        <f t="shared" si="32"/>
        <v>2719.9630267873804</v>
      </c>
      <c r="AH63" s="12">
        <f t="shared" si="24"/>
        <v>32639.556321448566</v>
      </c>
      <c r="AI63" s="13">
        <f t="shared" si="25"/>
        <v>587.79969873226116</v>
      </c>
      <c r="AJ63" s="12">
        <f t="shared" si="26"/>
        <v>1175.5993974645223</v>
      </c>
      <c r="AK63" s="12">
        <f t="shared" si="33"/>
        <v>2547.1320278397984</v>
      </c>
      <c r="AL63" s="12">
        <f t="shared" si="27"/>
        <v>30565.584334077579</v>
      </c>
    </row>
    <row r="64" spans="1:38" ht="11.5" thickTop="1" thickBot="1" x14ac:dyDescent="0.3">
      <c r="A64" s="26">
        <v>712500</v>
      </c>
      <c r="B64" s="27">
        <f t="shared" si="28"/>
        <v>35625</v>
      </c>
      <c r="C64" s="27">
        <f t="shared" si="36"/>
        <v>27835.699999999997</v>
      </c>
      <c r="D64" s="28">
        <f t="shared" si="34"/>
        <v>63460.7</v>
      </c>
      <c r="E64" s="29">
        <f t="shared" si="35"/>
        <v>676875</v>
      </c>
      <c r="F64" s="30">
        <v>30</v>
      </c>
      <c r="G64" s="13">
        <f t="shared" si="1"/>
        <v>1146.5899709049861</v>
      </c>
      <c r="H64" s="12">
        <f t="shared" si="2"/>
        <v>2293.1799418099722</v>
      </c>
      <c r="I64" s="12">
        <f t="shared" si="3"/>
        <v>4968.5565405882735</v>
      </c>
      <c r="J64" s="12">
        <f t="shared" si="4"/>
        <v>59622.678487059275</v>
      </c>
      <c r="K64" s="13">
        <f t="shared" si="5"/>
        <v>1038.7957068837545</v>
      </c>
      <c r="L64" s="12">
        <f t="shared" si="6"/>
        <v>2077.591413767509</v>
      </c>
      <c r="M64" s="12">
        <f t="shared" si="7"/>
        <v>4501.4480631629358</v>
      </c>
      <c r="N64" s="12">
        <f t="shared" si="8"/>
        <v>54017.376757955237</v>
      </c>
      <c r="O64" s="13">
        <f t="shared" si="9"/>
        <v>936.50945010639043</v>
      </c>
      <c r="P64" s="12">
        <f t="shared" si="10"/>
        <v>1873.0189002127809</v>
      </c>
      <c r="Q64" s="12">
        <f t="shared" si="11"/>
        <v>4058.2076171276922</v>
      </c>
      <c r="R64" s="12">
        <f t="shared" si="12"/>
        <v>48698.491405532302</v>
      </c>
      <c r="S64" s="13">
        <f t="shared" si="13"/>
        <v>838.9075960648687</v>
      </c>
      <c r="T64" s="12">
        <f t="shared" si="14"/>
        <v>1677.8151921297374</v>
      </c>
      <c r="U64" s="12">
        <f t="shared" si="29"/>
        <v>3635.2662496144312</v>
      </c>
      <c r="V64" s="12">
        <f t="shared" si="15"/>
        <v>43623.194995373175</v>
      </c>
      <c r="W64" s="13">
        <f t="shared" si="16"/>
        <v>745.37170804584935</v>
      </c>
      <c r="X64" s="12">
        <f t="shared" si="17"/>
        <v>1490.7434160916987</v>
      </c>
      <c r="Y64" s="12">
        <f t="shared" si="30"/>
        <v>3229.9440681986807</v>
      </c>
      <c r="Z64" s="12">
        <f t="shared" si="18"/>
        <v>38759.328818384165</v>
      </c>
      <c r="AA64" s="13">
        <f t="shared" si="19"/>
        <v>658.55360845528105</v>
      </c>
      <c r="AB64" s="12">
        <f t="shared" si="20"/>
        <v>1317.1072169105621</v>
      </c>
      <c r="AC64" s="12">
        <f t="shared" si="31"/>
        <v>2853.7323033062175</v>
      </c>
      <c r="AD64" s="12">
        <f t="shared" si="21"/>
        <v>34244.787639674614</v>
      </c>
      <c r="AE64" s="13">
        <f t="shared" si="22"/>
        <v>616.86164135363663</v>
      </c>
      <c r="AF64" s="12">
        <f t="shared" si="23"/>
        <v>1233.7232827072733</v>
      </c>
      <c r="AG64" s="12">
        <f t="shared" si="32"/>
        <v>2673.0671125324257</v>
      </c>
      <c r="AH64" s="12">
        <f t="shared" si="24"/>
        <v>32076.805350389106</v>
      </c>
      <c r="AI64" s="13">
        <f t="shared" si="25"/>
        <v>577.6652211679118</v>
      </c>
      <c r="AJ64" s="12">
        <f t="shared" si="26"/>
        <v>1155.3304423358236</v>
      </c>
      <c r="AK64" s="12">
        <f t="shared" si="33"/>
        <v>2503.2159583942844</v>
      </c>
      <c r="AL64" s="12">
        <f t="shared" si="27"/>
        <v>30038.591500731414</v>
      </c>
    </row>
    <row r="65" spans="1:38" ht="11.5" thickTop="1" thickBot="1" x14ac:dyDescent="0.3">
      <c r="A65" s="26">
        <v>700000</v>
      </c>
      <c r="B65" s="27">
        <f t="shared" si="28"/>
        <v>35000</v>
      </c>
      <c r="C65" s="27">
        <f t="shared" si="36"/>
        <v>27273.199999999997</v>
      </c>
      <c r="D65" s="28">
        <f t="shared" si="34"/>
        <v>62273.2</v>
      </c>
      <c r="E65" s="29">
        <f t="shared" si="35"/>
        <v>665000</v>
      </c>
      <c r="F65" s="30">
        <v>30</v>
      </c>
      <c r="G65" s="13">
        <f t="shared" si="1"/>
        <v>1126.4743573803373</v>
      </c>
      <c r="H65" s="12">
        <f t="shared" si="2"/>
        <v>2252.9487147606746</v>
      </c>
      <c r="I65" s="12">
        <f t="shared" si="3"/>
        <v>4881.388881981462</v>
      </c>
      <c r="J65" s="12">
        <f t="shared" si="4"/>
        <v>58576.666583777544</v>
      </c>
      <c r="K65" s="13">
        <f t="shared" si="5"/>
        <v>1020.5712207980746</v>
      </c>
      <c r="L65" s="12">
        <f t="shared" si="6"/>
        <v>2041.1424415961492</v>
      </c>
      <c r="M65" s="12">
        <f t="shared" si="7"/>
        <v>4422.4752901249894</v>
      </c>
      <c r="N65" s="12">
        <f t="shared" si="8"/>
        <v>53069.703481499877</v>
      </c>
      <c r="O65" s="13">
        <f t="shared" si="9"/>
        <v>920.0794597536468</v>
      </c>
      <c r="P65" s="12">
        <f t="shared" si="10"/>
        <v>1840.1589195072936</v>
      </c>
      <c r="Q65" s="12">
        <f t="shared" si="11"/>
        <v>3987.010992265803</v>
      </c>
      <c r="R65" s="12">
        <f t="shared" si="12"/>
        <v>47844.131907189636</v>
      </c>
      <c r="S65" s="13">
        <f t="shared" si="13"/>
        <v>824.1899189409238</v>
      </c>
      <c r="T65" s="12">
        <f t="shared" si="14"/>
        <v>1648.3798378818476</v>
      </c>
      <c r="U65" s="12">
        <f t="shared" si="29"/>
        <v>3571.4896487440028</v>
      </c>
      <c r="V65" s="12">
        <f t="shared" si="15"/>
        <v>42857.875784928037</v>
      </c>
      <c r="W65" s="13">
        <f t="shared" si="16"/>
        <v>732.295011413466</v>
      </c>
      <c r="X65" s="12">
        <f t="shared" si="17"/>
        <v>1464.590022826932</v>
      </c>
      <c r="Y65" s="12">
        <f t="shared" si="30"/>
        <v>3173.278382791686</v>
      </c>
      <c r="Z65" s="12">
        <f t="shared" si="18"/>
        <v>38079.34059350023</v>
      </c>
      <c r="AA65" s="13">
        <f t="shared" si="19"/>
        <v>647.00003637711825</v>
      </c>
      <c r="AB65" s="12">
        <f t="shared" si="20"/>
        <v>1294.0000727542365</v>
      </c>
      <c r="AC65" s="12">
        <f t="shared" si="31"/>
        <v>2803.6668243008457</v>
      </c>
      <c r="AD65" s="12">
        <f t="shared" si="21"/>
        <v>33644.001891610147</v>
      </c>
      <c r="AE65" s="13">
        <f t="shared" si="22"/>
        <v>606.03950729480107</v>
      </c>
      <c r="AF65" s="12">
        <f t="shared" si="23"/>
        <v>1212.0790145896021</v>
      </c>
      <c r="AG65" s="12">
        <f t="shared" si="32"/>
        <v>2626.1711982774709</v>
      </c>
      <c r="AH65" s="12">
        <f t="shared" si="24"/>
        <v>31514.054379329657</v>
      </c>
      <c r="AI65" s="13">
        <f t="shared" si="25"/>
        <v>567.53074360356243</v>
      </c>
      <c r="AJ65" s="12">
        <f t="shared" si="26"/>
        <v>1135.0614872071249</v>
      </c>
      <c r="AK65" s="12">
        <f t="shared" si="33"/>
        <v>2459.2998889487703</v>
      </c>
      <c r="AL65" s="12">
        <f t="shared" si="27"/>
        <v>29511.598667385246</v>
      </c>
    </row>
    <row r="66" spans="1:38" ht="11.5" thickTop="1" thickBot="1" x14ac:dyDescent="0.3">
      <c r="A66" s="26">
        <v>687500</v>
      </c>
      <c r="B66" s="27">
        <f t="shared" si="28"/>
        <v>34375</v>
      </c>
      <c r="C66" s="27">
        <f t="shared" si="36"/>
        <v>26710.699999999997</v>
      </c>
      <c r="D66" s="28">
        <f t="shared" si="34"/>
        <v>61085.7</v>
      </c>
      <c r="E66" s="29">
        <f t="shared" si="35"/>
        <v>653125</v>
      </c>
      <c r="F66" s="30">
        <v>30</v>
      </c>
      <c r="G66" s="13">
        <f t="shared" si="1"/>
        <v>1106.3587438556885</v>
      </c>
      <c r="H66" s="12">
        <f t="shared" si="2"/>
        <v>2212.7174877113771</v>
      </c>
      <c r="I66" s="12">
        <f t="shared" si="3"/>
        <v>4794.2212233746504</v>
      </c>
      <c r="J66" s="12">
        <f t="shared" si="4"/>
        <v>57530.654680495805</v>
      </c>
      <c r="K66" s="13">
        <f t="shared" si="5"/>
        <v>1002.3467347123946</v>
      </c>
      <c r="L66" s="12">
        <f t="shared" si="6"/>
        <v>2004.6934694247891</v>
      </c>
      <c r="M66" s="12">
        <f t="shared" si="7"/>
        <v>4343.5025170870431</v>
      </c>
      <c r="N66" s="12">
        <f t="shared" si="8"/>
        <v>52122.030205044517</v>
      </c>
      <c r="O66" s="13">
        <f t="shared" si="9"/>
        <v>903.64946940090329</v>
      </c>
      <c r="P66" s="12">
        <f t="shared" si="10"/>
        <v>1807.2989388018066</v>
      </c>
      <c r="Q66" s="12">
        <f t="shared" si="11"/>
        <v>3915.8143674039138</v>
      </c>
      <c r="R66" s="12">
        <f t="shared" si="12"/>
        <v>46989.772408846969</v>
      </c>
      <c r="S66" s="13">
        <f t="shared" si="13"/>
        <v>809.47224181697868</v>
      </c>
      <c r="T66" s="12">
        <f t="shared" si="14"/>
        <v>1618.9444836339574</v>
      </c>
      <c r="U66" s="12">
        <f t="shared" si="29"/>
        <v>3507.7130478735744</v>
      </c>
      <c r="V66" s="12">
        <f t="shared" si="15"/>
        <v>42092.556574482893</v>
      </c>
      <c r="W66" s="13">
        <f t="shared" si="16"/>
        <v>719.21831478108277</v>
      </c>
      <c r="X66" s="12">
        <f t="shared" si="17"/>
        <v>1438.4366295621655</v>
      </c>
      <c r="Y66" s="12">
        <f t="shared" si="30"/>
        <v>3116.6126973846917</v>
      </c>
      <c r="Z66" s="12">
        <f t="shared" si="18"/>
        <v>37399.352368616303</v>
      </c>
      <c r="AA66" s="13">
        <f t="shared" si="19"/>
        <v>635.44646429895533</v>
      </c>
      <c r="AB66" s="12">
        <f t="shared" si="20"/>
        <v>1270.8929285979107</v>
      </c>
      <c r="AC66" s="12">
        <f t="shared" si="31"/>
        <v>2753.6013452954735</v>
      </c>
      <c r="AD66" s="12">
        <f t="shared" si="21"/>
        <v>33043.21614354568</v>
      </c>
      <c r="AE66" s="13">
        <f t="shared" si="22"/>
        <v>595.21737323596517</v>
      </c>
      <c r="AF66" s="12">
        <f t="shared" si="23"/>
        <v>1190.4347464719303</v>
      </c>
      <c r="AG66" s="12">
        <f t="shared" si="32"/>
        <v>2579.2752840225157</v>
      </c>
      <c r="AH66" s="12">
        <f t="shared" si="24"/>
        <v>30951.303408270189</v>
      </c>
      <c r="AI66" s="13">
        <f t="shared" si="25"/>
        <v>557.39626603921306</v>
      </c>
      <c r="AJ66" s="12">
        <f t="shared" si="26"/>
        <v>1114.7925320784261</v>
      </c>
      <c r="AK66" s="12">
        <f t="shared" si="33"/>
        <v>2415.3838195032567</v>
      </c>
      <c r="AL66" s="12">
        <f t="shared" si="27"/>
        <v>28984.605834039081</v>
      </c>
    </row>
    <row r="67" spans="1:38" ht="11.5" thickTop="1" thickBot="1" x14ac:dyDescent="0.3">
      <c r="A67" s="26">
        <v>675000</v>
      </c>
      <c r="B67" s="27">
        <f t="shared" si="28"/>
        <v>33750</v>
      </c>
      <c r="C67" s="27">
        <f t="shared" si="36"/>
        <v>26148.199999999997</v>
      </c>
      <c r="D67" s="28">
        <f t="shared" si="34"/>
        <v>59898.2</v>
      </c>
      <c r="E67" s="29">
        <f t="shared" si="35"/>
        <v>641250</v>
      </c>
      <c r="F67" s="30">
        <v>30</v>
      </c>
      <c r="G67" s="13">
        <f t="shared" si="1"/>
        <v>1086.2431303310398</v>
      </c>
      <c r="H67" s="12">
        <f t="shared" si="2"/>
        <v>2172.4862606620795</v>
      </c>
      <c r="I67" s="12">
        <f t="shared" si="3"/>
        <v>4707.0535647678389</v>
      </c>
      <c r="J67" s="12">
        <f t="shared" si="4"/>
        <v>56484.642777214067</v>
      </c>
      <c r="K67" s="13">
        <f t="shared" si="5"/>
        <v>984.12224862671451</v>
      </c>
      <c r="L67" s="12">
        <f t="shared" si="6"/>
        <v>1968.244497253429</v>
      </c>
      <c r="M67" s="12">
        <f t="shared" si="7"/>
        <v>4264.5297440490967</v>
      </c>
      <c r="N67" s="12">
        <f t="shared" si="8"/>
        <v>51174.356928589157</v>
      </c>
      <c r="O67" s="13">
        <f t="shared" si="9"/>
        <v>887.21947904815954</v>
      </c>
      <c r="P67" s="12">
        <f t="shared" si="10"/>
        <v>1774.4389580963191</v>
      </c>
      <c r="Q67" s="12">
        <f t="shared" si="11"/>
        <v>3844.6177425420246</v>
      </c>
      <c r="R67" s="12">
        <f t="shared" si="12"/>
        <v>46135.412910504296</v>
      </c>
      <c r="S67" s="13">
        <f t="shared" si="13"/>
        <v>794.75456469303367</v>
      </c>
      <c r="T67" s="12">
        <f t="shared" si="14"/>
        <v>1589.5091293860673</v>
      </c>
      <c r="U67" s="12">
        <f t="shared" si="29"/>
        <v>3443.9364470031455</v>
      </c>
      <c r="V67" s="12">
        <f t="shared" si="15"/>
        <v>41327.237364037748</v>
      </c>
      <c r="W67" s="13">
        <f t="shared" si="16"/>
        <v>706.14161814869942</v>
      </c>
      <c r="X67" s="12">
        <f t="shared" si="17"/>
        <v>1412.2832362973988</v>
      </c>
      <c r="Y67" s="12">
        <f t="shared" si="30"/>
        <v>3059.9470119776975</v>
      </c>
      <c r="Z67" s="12">
        <f t="shared" si="18"/>
        <v>36719.364143732368</v>
      </c>
      <c r="AA67" s="13">
        <f t="shared" si="19"/>
        <v>623.89289222079253</v>
      </c>
      <c r="AB67" s="12">
        <f t="shared" si="20"/>
        <v>1247.7857844415851</v>
      </c>
      <c r="AC67" s="12">
        <f t="shared" si="31"/>
        <v>2703.5358662901012</v>
      </c>
      <c r="AD67" s="12">
        <f t="shared" si="21"/>
        <v>32442.430395481213</v>
      </c>
      <c r="AE67" s="13">
        <f t="shared" si="22"/>
        <v>584.3952391771295</v>
      </c>
      <c r="AF67" s="12">
        <f t="shared" si="23"/>
        <v>1168.790478354259</v>
      </c>
      <c r="AG67" s="12">
        <f t="shared" si="32"/>
        <v>2532.379369767561</v>
      </c>
      <c r="AH67" s="12">
        <f t="shared" si="24"/>
        <v>30388.552437210732</v>
      </c>
      <c r="AI67" s="13">
        <f t="shared" si="25"/>
        <v>547.26178847486369</v>
      </c>
      <c r="AJ67" s="12">
        <f t="shared" si="26"/>
        <v>1094.5235769497274</v>
      </c>
      <c r="AK67" s="12">
        <f t="shared" si="33"/>
        <v>2371.4677500577427</v>
      </c>
      <c r="AL67" s="12">
        <f t="shared" si="27"/>
        <v>28457.613000692912</v>
      </c>
    </row>
    <row r="68" spans="1:38" ht="11.5" thickTop="1" thickBot="1" x14ac:dyDescent="0.3">
      <c r="A68" s="26">
        <v>662500</v>
      </c>
      <c r="B68" s="27">
        <f t="shared" si="28"/>
        <v>33125</v>
      </c>
      <c r="C68" s="27">
        <f t="shared" si="36"/>
        <v>25585.699999999997</v>
      </c>
      <c r="D68" s="28">
        <f t="shared" si="34"/>
        <v>58710.7</v>
      </c>
      <c r="E68" s="29">
        <f t="shared" si="35"/>
        <v>629375</v>
      </c>
      <c r="F68" s="30">
        <v>30</v>
      </c>
      <c r="G68" s="13">
        <f t="shared" si="1"/>
        <v>1066.1275168063908</v>
      </c>
      <c r="H68" s="12">
        <f t="shared" si="2"/>
        <v>2132.2550336127815</v>
      </c>
      <c r="I68" s="12">
        <f t="shared" si="3"/>
        <v>4619.8859061610265</v>
      </c>
      <c r="J68" s="12">
        <f t="shared" si="4"/>
        <v>55438.630873932321</v>
      </c>
      <c r="K68" s="13">
        <f t="shared" si="5"/>
        <v>965.89776254103469</v>
      </c>
      <c r="L68" s="12">
        <f t="shared" si="6"/>
        <v>1931.7955250820694</v>
      </c>
      <c r="M68" s="12">
        <f t="shared" si="7"/>
        <v>4185.5569710111504</v>
      </c>
      <c r="N68" s="12">
        <f t="shared" si="8"/>
        <v>50226.683652133805</v>
      </c>
      <c r="O68" s="13">
        <f t="shared" si="9"/>
        <v>870.7894886954158</v>
      </c>
      <c r="P68" s="12">
        <f t="shared" si="10"/>
        <v>1741.5789773908316</v>
      </c>
      <c r="Q68" s="12">
        <f t="shared" si="11"/>
        <v>3773.421117680135</v>
      </c>
      <c r="R68" s="12">
        <f t="shared" si="12"/>
        <v>45281.053412161622</v>
      </c>
      <c r="S68" s="13">
        <f t="shared" ref="S68:S116" si="37">T68/2</f>
        <v>780.03688756908855</v>
      </c>
      <c r="T68" s="12">
        <f t="shared" ref="T68:T116" si="38">(U68*12)/26</f>
        <v>1560.0737751381771</v>
      </c>
      <c r="U68" s="12">
        <f t="shared" si="29"/>
        <v>3380.1598461327171</v>
      </c>
      <c r="V68" s="12">
        <f t="shared" ref="V68:V116" si="39">T68*26</f>
        <v>40561.918153592604</v>
      </c>
      <c r="W68" s="13">
        <f t="shared" ref="W68:W116" si="40">X68/2</f>
        <v>693.06492151631619</v>
      </c>
      <c r="X68" s="12">
        <f t="shared" ref="X68:X116" si="41">(Y68*12)/26</f>
        <v>1386.1298430326324</v>
      </c>
      <c r="Y68" s="12">
        <f t="shared" si="30"/>
        <v>3003.2813265707032</v>
      </c>
      <c r="Z68" s="12">
        <f t="shared" ref="Z68:Z116" si="42">X68*26</f>
        <v>36039.37591884844</v>
      </c>
      <c r="AA68" s="13">
        <f t="shared" ref="AA68:AA116" si="43">AB68/2</f>
        <v>612.33932014262973</v>
      </c>
      <c r="AB68" s="12">
        <f t="shared" ref="AB68:AB116" si="44">(AC68*12)/26</f>
        <v>1224.6786402852595</v>
      </c>
      <c r="AC68" s="12">
        <f t="shared" si="31"/>
        <v>2653.470387284729</v>
      </c>
      <c r="AD68" s="12">
        <f t="shared" ref="AD68:AD116" si="45">AB68*26</f>
        <v>31841.644647416746</v>
      </c>
      <c r="AE68" s="13">
        <f t="shared" ref="AE68:AE116" si="46">AF68/2</f>
        <v>573.57310511829371</v>
      </c>
      <c r="AF68" s="12">
        <f t="shared" ref="AF68:AF116" si="47">(AG68*12)/26</f>
        <v>1147.1462102365874</v>
      </c>
      <c r="AG68" s="12">
        <f t="shared" si="32"/>
        <v>2485.4834555126063</v>
      </c>
      <c r="AH68" s="12">
        <f t="shared" ref="AH68:AH116" si="48">AF68*26</f>
        <v>29825.801466151272</v>
      </c>
      <c r="AI68" s="13">
        <f t="shared" ref="AI68:AI116" si="49">AJ68/2</f>
        <v>537.12731091051444</v>
      </c>
      <c r="AJ68" s="12">
        <f t="shared" ref="AJ68:AJ116" si="50">(AK68*12)/26</f>
        <v>1074.2546218210289</v>
      </c>
      <c r="AK68" s="12">
        <f t="shared" si="33"/>
        <v>2327.5516806122291</v>
      </c>
      <c r="AL68" s="12">
        <f t="shared" ref="AL68:AL116" si="51">AJ68*26</f>
        <v>27930.620167346751</v>
      </c>
    </row>
    <row r="69" spans="1:38" ht="11.5" thickTop="1" thickBot="1" x14ac:dyDescent="0.3">
      <c r="A69" s="26">
        <v>650000</v>
      </c>
      <c r="B69" s="27">
        <f t="shared" ref="B69:B116" si="52">A69*0.05</f>
        <v>32500</v>
      </c>
      <c r="C69" s="27">
        <f t="shared" si="36"/>
        <v>25023.199999999997</v>
      </c>
      <c r="D69" s="28">
        <f t="shared" si="34"/>
        <v>57523.199999999997</v>
      </c>
      <c r="E69" s="29">
        <f t="shared" si="35"/>
        <v>617500</v>
      </c>
      <c r="F69" s="30">
        <v>30</v>
      </c>
      <c r="G69" s="13">
        <f t="shared" ref="G69:G116" si="53">H69/2</f>
        <v>1046.011903281742</v>
      </c>
      <c r="H69" s="12">
        <f t="shared" ref="H69:H116" si="54">(I69*12)/26</f>
        <v>2092.023806563484</v>
      </c>
      <c r="I69" s="12">
        <f t="shared" ref="I69:I116" si="55">IF(COUNTA(E69,8%,F69)&lt;3,"-",PMT(0.667%,F69*12,-E69))</f>
        <v>4532.7182475542149</v>
      </c>
      <c r="J69" s="12">
        <f t="shared" ref="J69:J116" si="56">H69*26</f>
        <v>54392.618970650583</v>
      </c>
      <c r="K69" s="13">
        <f t="shared" ref="K69:K116" si="57">L69/2</f>
        <v>947.67327645535488</v>
      </c>
      <c r="L69" s="12">
        <f t="shared" ref="L69:L116" si="58">(M69*12)/26</f>
        <v>1895.3465529107098</v>
      </c>
      <c r="M69" s="12">
        <f t="shared" ref="M69:M116" si="59">IF(COUNTA(E69,7%,30)&lt;3,"-",PMT(0.583%,30*12,-E69))</f>
        <v>4106.584197973204</v>
      </c>
      <c r="N69" s="12">
        <f t="shared" ref="N69:N116" si="60">L69*26</f>
        <v>49279.010375678452</v>
      </c>
      <c r="O69" s="13">
        <f t="shared" ref="O69:O116" si="61">P69/2</f>
        <v>854.35949834267205</v>
      </c>
      <c r="P69" s="12">
        <f t="shared" ref="P69:P116" si="62">(Q69*12)/26</f>
        <v>1708.7189966853441</v>
      </c>
      <c r="Q69" s="12">
        <f t="shared" ref="Q69:Q116" si="63">IF(COUNTA(E69,6%,30)&lt;3,"-",PMT(0.5%,30*12,-E69))</f>
        <v>3702.2244928182454</v>
      </c>
      <c r="R69" s="12">
        <f t="shared" ref="R69:R116" si="64">P69*26</f>
        <v>44426.693913818948</v>
      </c>
      <c r="S69" s="13">
        <f t="shared" si="37"/>
        <v>765.31921044514331</v>
      </c>
      <c r="T69" s="12">
        <f t="shared" si="38"/>
        <v>1530.6384208902866</v>
      </c>
      <c r="U69" s="12">
        <f t="shared" si="29"/>
        <v>3316.3832452622878</v>
      </c>
      <c r="V69" s="12">
        <f t="shared" si="39"/>
        <v>39796.598943147452</v>
      </c>
      <c r="W69" s="13">
        <f t="shared" si="40"/>
        <v>679.98822488393262</v>
      </c>
      <c r="X69" s="12">
        <f t="shared" si="41"/>
        <v>1359.9764497678652</v>
      </c>
      <c r="Y69" s="12">
        <f t="shared" si="30"/>
        <v>2946.6156411637085</v>
      </c>
      <c r="Z69" s="12">
        <f t="shared" si="42"/>
        <v>35359.387693964498</v>
      </c>
      <c r="AA69" s="13">
        <f t="shared" si="43"/>
        <v>600.78574806446693</v>
      </c>
      <c r="AB69" s="12">
        <f t="shared" si="44"/>
        <v>1201.5714961289339</v>
      </c>
      <c r="AC69" s="12">
        <f t="shared" si="31"/>
        <v>2603.4049082793567</v>
      </c>
      <c r="AD69" s="12">
        <f t="shared" si="45"/>
        <v>31240.858899352279</v>
      </c>
      <c r="AE69" s="13">
        <f t="shared" si="46"/>
        <v>562.75097105945804</v>
      </c>
      <c r="AF69" s="12">
        <f t="shared" si="47"/>
        <v>1125.5019421189161</v>
      </c>
      <c r="AG69" s="12">
        <f t="shared" ref="AG69:AG116" si="65">IF(COUNTA(E69,2.5%,30)&lt;3,"-",PMT(0.208%,30*12,-E69))</f>
        <v>2438.5875412576515</v>
      </c>
      <c r="AH69" s="12">
        <f t="shared" si="48"/>
        <v>29263.050495091818</v>
      </c>
      <c r="AI69" s="13">
        <f t="shared" si="49"/>
        <v>526.99283334616507</v>
      </c>
      <c r="AJ69" s="12">
        <f t="shared" si="50"/>
        <v>1053.9856666923301</v>
      </c>
      <c r="AK69" s="12">
        <f t="shared" ref="AK69:AK116" si="66">IF(COUNTA(E69,2%,30)&lt;3,"-",PMT(0.167%,30*12,-E69))</f>
        <v>2283.6356111667155</v>
      </c>
      <c r="AL69" s="12">
        <f t="shared" si="51"/>
        <v>27403.627334000583</v>
      </c>
    </row>
    <row r="70" spans="1:38" ht="12.75" customHeight="1" thickTop="1" thickBot="1" x14ac:dyDescent="0.3">
      <c r="A70" s="26">
        <v>637500</v>
      </c>
      <c r="B70" s="27">
        <f t="shared" si="52"/>
        <v>31875</v>
      </c>
      <c r="C70" s="27">
        <f t="shared" si="36"/>
        <v>24460.699999999997</v>
      </c>
      <c r="D70" s="28">
        <f t="shared" si="34"/>
        <v>56335.7</v>
      </c>
      <c r="E70" s="29">
        <f t="shared" si="35"/>
        <v>605625</v>
      </c>
      <c r="F70" s="30">
        <v>30</v>
      </c>
      <c r="G70" s="13">
        <f t="shared" si="53"/>
        <v>1025.896289757093</v>
      </c>
      <c r="H70" s="12">
        <f t="shared" si="54"/>
        <v>2051.7925795141859</v>
      </c>
      <c r="I70" s="12">
        <f t="shared" si="55"/>
        <v>4445.5505889474025</v>
      </c>
      <c r="J70" s="12">
        <f t="shared" si="56"/>
        <v>53346.607067368837</v>
      </c>
      <c r="K70" s="13">
        <f t="shared" si="57"/>
        <v>929.44879036967495</v>
      </c>
      <c r="L70" s="12">
        <f t="shared" si="58"/>
        <v>1858.8975807393499</v>
      </c>
      <c r="M70" s="12">
        <f t="shared" si="59"/>
        <v>4027.6114249352581</v>
      </c>
      <c r="N70" s="12">
        <f t="shared" si="60"/>
        <v>48331.337099223099</v>
      </c>
      <c r="O70" s="13">
        <f t="shared" si="61"/>
        <v>837.92950798992831</v>
      </c>
      <c r="P70" s="12">
        <f t="shared" si="62"/>
        <v>1675.8590159798566</v>
      </c>
      <c r="Q70" s="12">
        <f t="shared" si="63"/>
        <v>3631.0278679563562</v>
      </c>
      <c r="R70" s="12">
        <f t="shared" si="64"/>
        <v>43572.334415476274</v>
      </c>
      <c r="S70" s="13">
        <f t="shared" si="37"/>
        <v>750.6015333211983</v>
      </c>
      <c r="T70" s="12">
        <f t="shared" si="38"/>
        <v>1501.2030666423966</v>
      </c>
      <c r="U70" s="12">
        <f t="shared" ref="U70:U116" si="67">IF(COUNTA(E70,5%,30)&lt;3,"-",PMT(0.417%,30*12,-E70))</f>
        <v>3252.6066443918594</v>
      </c>
      <c r="V70" s="12">
        <f t="shared" si="39"/>
        <v>39031.279732702315</v>
      </c>
      <c r="W70" s="13">
        <f t="shared" si="40"/>
        <v>666.91152825154938</v>
      </c>
      <c r="X70" s="12">
        <f t="shared" si="41"/>
        <v>1333.8230565030988</v>
      </c>
      <c r="Y70" s="12">
        <f t="shared" ref="Y70:Y116" si="68">IF(COUNTA(E70,4%,30)&lt;3,"-",PMT(0.333%,30*12,-E70))</f>
        <v>2889.9499557567142</v>
      </c>
      <c r="Z70" s="12">
        <f t="shared" si="42"/>
        <v>34679.39946908057</v>
      </c>
      <c r="AA70" s="13">
        <f t="shared" si="43"/>
        <v>589.23217598630413</v>
      </c>
      <c r="AB70" s="12">
        <f t="shared" si="44"/>
        <v>1178.4643519726083</v>
      </c>
      <c r="AC70" s="12">
        <f t="shared" ref="AC70:AC116" si="69">IF(COUNTA(E70,3%,30)&lt;3,"-",PMT(0.25%,30*12,-E70))</f>
        <v>2553.3394292739845</v>
      </c>
      <c r="AD70" s="12">
        <f t="shared" si="45"/>
        <v>30640.073151287816</v>
      </c>
      <c r="AE70" s="13">
        <f t="shared" si="46"/>
        <v>551.92883700062237</v>
      </c>
      <c r="AF70" s="12">
        <f t="shared" si="47"/>
        <v>1103.8576740012447</v>
      </c>
      <c r="AG70" s="12">
        <f t="shared" si="65"/>
        <v>2391.6916270026968</v>
      </c>
      <c r="AH70" s="12">
        <f t="shared" si="48"/>
        <v>28700.299524032362</v>
      </c>
      <c r="AI70" s="13">
        <f t="shared" si="49"/>
        <v>516.85835578181582</v>
      </c>
      <c r="AJ70" s="12">
        <f t="shared" si="50"/>
        <v>1033.7167115636316</v>
      </c>
      <c r="AK70" s="12">
        <f t="shared" si="66"/>
        <v>2239.7195417212019</v>
      </c>
      <c r="AL70" s="12">
        <f t="shared" si="51"/>
        <v>26876.634500654422</v>
      </c>
    </row>
    <row r="71" spans="1:38" ht="12.75" customHeight="1" thickTop="1" thickBot="1" x14ac:dyDescent="0.3">
      <c r="A71" s="26">
        <v>625000</v>
      </c>
      <c r="B71" s="27">
        <f t="shared" si="52"/>
        <v>31250</v>
      </c>
      <c r="C71" s="27">
        <f t="shared" si="36"/>
        <v>23898.199999999997</v>
      </c>
      <c r="D71" s="28">
        <f t="shared" ref="D71:D116" si="70">B71+C71</f>
        <v>55148.2</v>
      </c>
      <c r="E71" s="29">
        <f t="shared" ref="E71:E108" si="71">A71-B71</f>
        <v>593750</v>
      </c>
      <c r="F71" s="30">
        <v>30</v>
      </c>
      <c r="G71" s="13">
        <f t="shared" si="53"/>
        <v>1005.7806762324441</v>
      </c>
      <c r="H71" s="12">
        <f t="shared" si="54"/>
        <v>2011.5613524648882</v>
      </c>
      <c r="I71" s="12">
        <f t="shared" si="55"/>
        <v>4358.382930340591</v>
      </c>
      <c r="J71" s="12">
        <f t="shared" si="56"/>
        <v>52300.595164087092</v>
      </c>
      <c r="K71" s="13">
        <f t="shared" si="57"/>
        <v>911.22430428399502</v>
      </c>
      <c r="L71" s="12">
        <f t="shared" si="58"/>
        <v>1822.44860856799</v>
      </c>
      <c r="M71" s="12">
        <f t="shared" si="59"/>
        <v>3948.6386518973118</v>
      </c>
      <c r="N71" s="12">
        <f t="shared" si="60"/>
        <v>47383.663822767739</v>
      </c>
      <c r="O71" s="13">
        <f t="shared" si="61"/>
        <v>821.49951763718468</v>
      </c>
      <c r="P71" s="12">
        <f t="shared" si="62"/>
        <v>1642.9990352743694</v>
      </c>
      <c r="Q71" s="12">
        <f t="shared" si="63"/>
        <v>3559.8312430944666</v>
      </c>
      <c r="R71" s="12">
        <f t="shared" si="64"/>
        <v>42717.974917133601</v>
      </c>
      <c r="S71" s="13">
        <f t="shared" si="37"/>
        <v>735.88385619725329</v>
      </c>
      <c r="T71" s="12">
        <f t="shared" si="38"/>
        <v>1471.7677123945066</v>
      </c>
      <c r="U71" s="12">
        <f t="shared" si="67"/>
        <v>3188.8300435214305</v>
      </c>
      <c r="V71" s="12">
        <f t="shared" si="39"/>
        <v>38265.96052225717</v>
      </c>
      <c r="W71" s="13">
        <f t="shared" si="40"/>
        <v>653.83483161916615</v>
      </c>
      <c r="X71" s="12">
        <f t="shared" si="41"/>
        <v>1307.6696632383323</v>
      </c>
      <c r="Y71" s="12">
        <f t="shared" si="68"/>
        <v>2833.2842703497199</v>
      </c>
      <c r="Z71" s="12">
        <f t="shared" si="42"/>
        <v>33999.411244196643</v>
      </c>
      <c r="AA71" s="13">
        <f t="shared" si="43"/>
        <v>577.67860390814121</v>
      </c>
      <c r="AB71" s="12">
        <f t="shared" si="44"/>
        <v>1155.3572078162824</v>
      </c>
      <c r="AC71" s="12">
        <f t="shared" si="69"/>
        <v>2503.2739502686122</v>
      </c>
      <c r="AD71" s="12">
        <f t="shared" si="45"/>
        <v>30039.287403223345</v>
      </c>
      <c r="AE71" s="13">
        <f t="shared" si="46"/>
        <v>541.10670294178647</v>
      </c>
      <c r="AF71" s="12">
        <f t="shared" si="47"/>
        <v>1082.2134058835729</v>
      </c>
      <c r="AG71" s="12">
        <f t="shared" si="65"/>
        <v>2344.7957127477416</v>
      </c>
      <c r="AH71" s="12">
        <f t="shared" si="48"/>
        <v>28137.548552972898</v>
      </c>
      <c r="AI71" s="13">
        <f t="shared" si="49"/>
        <v>506.72387821746645</v>
      </c>
      <c r="AJ71" s="12">
        <f t="shared" si="50"/>
        <v>1013.4477564349329</v>
      </c>
      <c r="AK71" s="12">
        <f t="shared" si="66"/>
        <v>2195.8034722756879</v>
      </c>
      <c r="AL71" s="12">
        <f t="shared" si="51"/>
        <v>26349.641667308257</v>
      </c>
    </row>
    <row r="72" spans="1:38" ht="12.75" customHeight="1" thickTop="1" thickBot="1" x14ac:dyDescent="0.3">
      <c r="A72" s="26">
        <v>612500</v>
      </c>
      <c r="B72" s="27">
        <f t="shared" si="52"/>
        <v>30625</v>
      </c>
      <c r="C72" s="27">
        <f t="shared" si="36"/>
        <v>23335.699999999997</v>
      </c>
      <c r="D72" s="28">
        <f t="shared" si="70"/>
        <v>53960.7</v>
      </c>
      <c r="E72" s="29">
        <f t="shared" si="71"/>
        <v>581875</v>
      </c>
      <c r="F72" s="30">
        <v>30</v>
      </c>
      <c r="G72" s="13">
        <f t="shared" si="53"/>
        <v>985.66506270779507</v>
      </c>
      <c r="H72" s="12">
        <f t="shared" si="54"/>
        <v>1971.3301254155901</v>
      </c>
      <c r="I72" s="12">
        <f t="shared" si="55"/>
        <v>4271.2152717337785</v>
      </c>
      <c r="J72" s="12">
        <f t="shared" si="56"/>
        <v>51254.583260805346</v>
      </c>
      <c r="K72" s="13">
        <f t="shared" si="57"/>
        <v>892.9998181983151</v>
      </c>
      <c r="L72" s="12">
        <f t="shared" si="58"/>
        <v>1785.9996363966302</v>
      </c>
      <c r="M72" s="12">
        <f t="shared" si="59"/>
        <v>3869.6658788593659</v>
      </c>
      <c r="N72" s="12">
        <f t="shared" si="60"/>
        <v>46435.990546312387</v>
      </c>
      <c r="O72" s="13">
        <f t="shared" si="61"/>
        <v>805.06952728444094</v>
      </c>
      <c r="P72" s="12">
        <f t="shared" si="62"/>
        <v>1610.1390545688819</v>
      </c>
      <c r="Q72" s="12">
        <f t="shared" si="63"/>
        <v>3488.6346182325774</v>
      </c>
      <c r="R72" s="12">
        <f t="shared" si="64"/>
        <v>41863.615418790927</v>
      </c>
      <c r="S72" s="13">
        <f t="shared" si="37"/>
        <v>721.16617907330817</v>
      </c>
      <c r="T72" s="12">
        <f t="shared" si="38"/>
        <v>1442.3323581466163</v>
      </c>
      <c r="U72" s="12">
        <f t="shared" si="67"/>
        <v>3125.0534426510021</v>
      </c>
      <c r="V72" s="12">
        <f t="shared" si="39"/>
        <v>37500.641311812025</v>
      </c>
      <c r="W72" s="13">
        <f t="shared" si="40"/>
        <v>640.75813498678281</v>
      </c>
      <c r="X72" s="12">
        <f t="shared" si="41"/>
        <v>1281.5162699735656</v>
      </c>
      <c r="Y72" s="12">
        <f t="shared" si="68"/>
        <v>2776.6185849427256</v>
      </c>
      <c r="Z72" s="12">
        <f t="shared" si="42"/>
        <v>33319.423019312708</v>
      </c>
      <c r="AA72" s="13">
        <f t="shared" si="43"/>
        <v>566.12503182997841</v>
      </c>
      <c r="AB72" s="12">
        <f t="shared" si="44"/>
        <v>1132.2500636599568</v>
      </c>
      <c r="AC72" s="12">
        <f t="shared" si="69"/>
        <v>2453.20847126324</v>
      </c>
      <c r="AD72" s="12">
        <f t="shared" si="45"/>
        <v>29438.501655158878</v>
      </c>
      <c r="AE72" s="13">
        <f t="shared" si="46"/>
        <v>530.28456888295091</v>
      </c>
      <c r="AF72" s="12">
        <f t="shared" si="47"/>
        <v>1060.5691377659018</v>
      </c>
      <c r="AG72" s="12">
        <f t="shared" si="65"/>
        <v>2297.8997984927869</v>
      </c>
      <c r="AH72" s="12">
        <f t="shared" si="48"/>
        <v>27574.797581913448</v>
      </c>
      <c r="AI72" s="13">
        <f t="shared" si="49"/>
        <v>496.58940065311714</v>
      </c>
      <c r="AJ72" s="12">
        <f t="shared" si="50"/>
        <v>993.17880130623428</v>
      </c>
      <c r="AK72" s="12">
        <f t="shared" si="66"/>
        <v>2151.8874028301743</v>
      </c>
      <c r="AL72" s="12">
        <f t="shared" si="51"/>
        <v>25822.648833962092</v>
      </c>
    </row>
    <row r="73" spans="1:38" ht="12.75" customHeight="1" thickTop="1" thickBot="1" x14ac:dyDescent="0.3">
      <c r="A73" s="26">
        <v>600000</v>
      </c>
      <c r="B73" s="27">
        <f t="shared" si="52"/>
        <v>30000</v>
      </c>
      <c r="C73" s="27">
        <f t="shared" si="36"/>
        <v>22773.199999999997</v>
      </c>
      <c r="D73" s="28">
        <f t="shared" si="70"/>
        <v>52773.2</v>
      </c>
      <c r="E73" s="29">
        <f t="shared" si="71"/>
        <v>570000</v>
      </c>
      <c r="F73" s="30">
        <v>30</v>
      </c>
      <c r="G73" s="13">
        <f t="shared" si="53"/>
        <v>965.54944918314618</v>
      </c>
      <c r="H73" s="12">
        <f t="shared" si="54"/>
        <v>1931.0988983662924</v>
      </c>
      <c r="I73" s="12">
        <f t="shared" si="55"/>
        <v>4184.047613126967</v>
      </c>
      <c r="J73" s="12">
        <f t="shared" si="56"/>
        <v>50208.5713575236</v>
      </c>
      <c r="K73" s="13">
        <f t="shared" si="57"/>
        <v>874.77533211263528</v>
      </c>
      <c r="L73" s="12">
        <f t="shared" si="58"/>
        <v>1749.5506642252706</v>
      </c>
      <c r="M73" s="12">
        <f t="shared" si="59"/>
        <v>3790.6931058214195</v>
      </c>
      <c r="N73" s="12">
        <f t="shared" si="60"/>
        <v>45488.317269857034</v>
      </c>
      <c r="O73" s="13">
        <f t="shared" si="61"/>
        <v>788.63953693169731</v>
      </c>
      <c r="P73" s="12">
        <f t="shared" si="62"/>
        <v>1577.2790738633946</v>
      </c>
      <c r="Q73" s="12">
        <f t="shared" si="63"/>
        <v>3417.4379933706882</v>
      </c>
      <c r="R73" s="12">
        <f t="shared" si="64"/>
        <v>41009.25592044826</v>
      </c>
      <c r="S73" s="13">
        <f t="shared" si="37"/>
        <v>706.44850194936305</v>
      </c>
      <c r="T73" s="12">
        <f t="shared" si="38"/>
        <v>1412.8970038987261</v>
      </c>
      <c r="U73" s="12">
        <f t="shared" si="67"/>
        <v>3061.2768417805737</v>
      </c>
      <c r="V73" s="12">
        <f t="shared" si="39"/>
        <v>36735.322101366881</v>
      </c>
      <c r="W73" s="13">
        <f t="shared" si="40"/>
        <v>627.68143835439957</v>
      </c>
      <c r="X73" s="12">
        <f t="shared" si="41"/>
        <v>1255.3628767087991</v>
      </c>
      <c r="Y73" s="12">
        <f t="shared" si="68"/>
        <v>2719.9528995357314</v>
      </c>
      <c r="Z73" s="12">
        <f t="shared" si="42"/>
        <v>32639.434794428777</v>
      </c>
      <c r="AA73" s="13">
        <f t="shared" si="43"/>
        <v>554.57145975181561</v>
      </c>
      <c r="AB73" s="12">
        <f t="shared" si="44"/>
        <v>1109.1429195036312</v>
      </c>
      <c r="AC73" s="12">
        <f t="shared" si="69"/>
        <v>2403.1429922578677</v>
      </c>
      <c r="AD73" s="12">
        <f t="shared" si="45"/>
        <v>28837.715907094411</v>
      </c>
      <c r="AE73" s="13">
        <f t="shared" si="46"/>
        <v>519.46243482411512</v>
      </c>
      <c r="AF73" s="12">
        <f t="shared" si="47"/>
        <v>1038.9248696482302</v>
      </c>
      <c r="AG73" s="12">
        <f t="shared" si="65"/>
        <v>2251.0038842378322</v>
      </c>
      <c r="AH73" s="12">
        <f t="shared" si="48"/>
        <v>27012.046610853988</v>
      </c>
      <c r="AI73" s="13">
        <f t="shared" si="49"/>
        <v>486.45492308876783</v>
      </c>
      <c r="AJ73" s="12">
        <f t="shared" si="50"/>
        <v>972.90984617753566</v>
      </c>
      <c r="AK73" s="12">
        <f t="shared" si="66"/>
        <v>2107.9713333846607</v>
      </c>
      <c r="AL73" s="12">
        <f t="shared" si="51"/>
        <v>25295.656000615927</v>
      </c>
    </row>
    <row r="74" spans="1:38" s="15" customFormat="1" ht="11.5" thickTop="1" thickBot="1" x14ac:dyDescent="0.3">
      <c r="A74" s="26">
        <v>590000</v>
      </c>
      <c r="B74" s="27">
        <f t="shared" si="52"/>
        <v>29500</v>
      </c>
      <c r="C74" s="27">
        <f t="shared" si="36"/>
        <v>22323.199999999997</v>
      </c>
      <c r="D74" s="28">
        <f t="shared" si="70"/>
        <v>51823.199999999997</v>
      </c>
      <c r="E74" s="29">
        <f t="shared" si="71"/>
        <v>560500</v>
      </c>
      <c r="F74" s="30">
        <v>30</v>
      </c>
      <c r="G74" s="13">
        <f t="shared" si="53"/>
        <v>949.45695836342736</v>
      </c>
      <c r="H74" s="12">
        <f t="shared" si="54"/>
        <v>1898.9139167268547</v>
      </c>
      <c r="I74" s="12">
        <f t="shared" si="55"/>
        <v>4114.3134862415181</v>
      </c>
      <c r="J74" s="12">
        <f t="shared" si="56"/>
        <v>49371.761834898221</v>
      </c>
      <c r="K74" s="13">
        <f t="shared" si="57"/>
        <v>860.19574324409143</v>
      </c>
      <c r="L74" s="12">
        <f t="shared" si="58"/>
        <v>1720.3914864881829</v>
      </c>
      <c r="M74" s="12">
        <f t="shared" si="59"/>
        <v>3727.5148873910625</v>
      </c>
      <c r="N74" s="12">
        <f t="shared" si="60"/>
        <v>44730.178648692752</v>
      </c>
      <c r="O74" s="13">
        <f t="shared" si="61"/>
        <v>775.49554464950234</v>
      </c>
      <c r="P74" s="12">
        <f t="shared" si="62"/>
        <v>1550.9910892990047</v>
      </c>
      <c r="Q74" s="12">
        <f t="shared" si="63"/>
        <v>3360.4806934811768</v>
      </c>
      <c r="R74" s="12">
        <f t="shared" si="64"/>
        <v>40325.768321774121</v>
      </c>
      <c r="S74" s="13">
        <f t="shared" si="37"/>
        <v>694.67436025020709</v>
      </c>
      <c r="T74" s="12">
        <f t="shared" si="38"/>
        <v>1389.3487205004142</v>
      </c>
      <c r="U74" s="12">
        <f t="shared" si="67"/>
        <v>3010.2555610842305</v>
      </c>
      <c r="V74" s="12">
        <f t="shared" si="39"/>
        <v>36123.066733010768</v>
      </c>
      <c r="W74" s="13">
        <f t="shared" si="40"/>
        <v>617.22008104849283</v>
      </c>
      <c r="X74" s="12">
        <f t="shared" si="41"/>
        <v>1234.4401620969857</v>
      </c>
      <c r="Y74" s="12">
        <f t="shared" si="68"/>
        <v>2674.6203512101356</v>
      </c>
      <c r="Z74" s="12">
        <f t="shared" si="42"/>
        <v>32095.444214521627</v>
      </c>
      <c r="AA74" s="13">
        <f t="shared" si="43"/>
        <v>545.32860208928537</v>
      </c>
      <c r="AB74" s="12">
        <f t="shared" si="44"/>
        <v>1090.6572041785707</v>
      </c>
      <c r="AC74" s="12">
        <f t="shared" si="69"/>
        <v>2363.09060905357</v>
      </c>
      <c r="AD74" s="12">
        <f t="shared" si="45"/>
        <v>28357.08730864284</v>
      </c>
      <c r="AE74" s="13">
        <f t="shared" si="46"/>
        <v>510.80472757704649</v>
      </c>
      <c r="AF74" s="12">
        <f t="shared" si="47"/>
        <v>1021.609455154093</v>
      </c>
      <c r="AG74" s="12">
        <f t="shared" si="65"/>
        <v>2213.4871528338681</v>
      </c>
      <c r="AH74" s="12">
        <f t="shared" si="48"/>
        <v>26561.845834006417</v>
      </c>
      <c r="AI74" s="13">
        <f t="shared" si="49"/>
        <v>478.3473410372884</v>
      </c>
      <c r="AJ74" s="12">
        <f t="shared" si="50"/>
        <v>956.6946820745768</v>
      </c>
      <c r="AK74" s="12">
        <f t="shared" si="66"/>
        <v>2072.8384778282498</v>
      </c>
      <c r="AL74" s="12">
        <f t="shared" si="51"/>
        <v>24874.061733938997</v>
      </c>
    </row>
    <row r="75" spans="1:38" s="15" customFormat="1" ht="11.5" thickTop="1" thickBot="1" x14ac:dyDescent="0.3">
      <c r="A75" s="26">
        <v>580000</v>
      </c>
      <c r="B75" s="27">
        <f t="shared" si="52"/>
        <v>29000</v>
      </c>
      <c r="C75" s="27">
        <f t="shared" si="36"/>
        <v>21873.199999999997</v>
      </c>
      <c r="D75" s="28">
        <f t="shared" si="70"/>
        <v>50873.2</v>
      </c>
      <c r="E75" s="29">
        <f t="shared" si="71"/>
        <v>551000</v>
      </c>
      <c r="F75" s="30">
        <v>30</v>
      </c>
      <c r="G75" s="13">
        <f t="shared" si="53"/>
        <v>933.3644675437082</v>
      </c>
      <c r="H75" s="12">
        <f t="shared" si="54"/>
        <v>1866.7289350874164</v>
      </c>
      <c r="I75" s="12">
        <f t="shared" si="55"/>
        <v>4044.5793593560688</v>
      </c>
      <c r="J75" s="12">
        <f t="shared" si="56"/>
        <v>48534.952312272828</v>
      </c>
      <c r="K75" s="13">
        <f t="shared" si="57"/>
        <v>845.61615437554735</v>
      </c>
      <c r="L75" s="12">
        <f t="shared" si="58"/>
        <v>1691.2323087510947</v>
      </c>
      <c r="M75" s="12">
        <f t="shared" si="59"/>
        <v>3664.3366689607055</v>
      </c>
      <c r="N75" s="12">
        <f t="shared" si="60"/>
        <v>43972.040027528463</v>
      </c>
      <c r="O75" s="13">
        <f t="shared" si="61"/>
        <v>762.35155236730736</v>
      </c>
      <c r="P75" s="12">
        <f t="shared" si="62"/>
        <v>1524.7031047346147</v>
      </c>
      <c r="Q75" s="12">
        <f t="shared" si="63"/>
        <v>3303.5233935916654</v>
      </c>
      <c r="R75" s="12">
        <f t="shared" si="64"/>
        <v>39642.280723099982</v>
      </c>
      <c r="S75" s="13">
        <f t="shared" si="37"/>
        <v>682.90021855105101</v>
      </c>
      <c r="T75" s="12">
        <f t="shared" si="38"/>
        <v>1365.800437102102</v>
      </c>
      <c r="U75" s="12">
        <f t="shared" si="67"/>
        <v>2959.2342803878882</v>
      </c>
      <c r="V75" s="12">
        <f t="shared" si="39"/>
        <v>35510.811364654655</v>
      </c>
      <c r="W75" s="13">
        <f t="shared" si="40"/>
        <v>606.75872374258608</v>
      </c>
      <c r="X75" s="12">
        <f t="shared" si="41"/>
        <v>1213.5174474851722</v>
      </c>
      <c r="Y75" s="12">
        <f t="shared" si="68"/>
        <v>2629.2878028845398</v>
      </c>
      <c r="Z75" s="12">
        <f t="shared" si="42"/>
        <v>31551.453634614478</v>
      </c>
      <c r="AA75" s="13">
        <f t="shared" si="43"/>
        <v>536.08574442675501</v>
      </c>
      <c r="AB75" s="12">
        <f t="shared" si="44"/>
        <v>1072.17148885351</v>
      </c>
      <c r="AC75" s="12">
        <f t="shared" si="69"/>
        <v>2323.0382258492718</v>
      </c>
      <c r="AD75" s="12">
        <f t="shared" si="45"/>
        <v>27876.458710191262</v>
      </c>
      <c r="AE75" s="13">
        <f t="shared" si="46"/>
        <v>502.14702032997798</v>
      </c>
      <c r="AF75" s="12">
        <f t="shared" si="47"/>
        <v>1004.294040659956</v>
      </c>
      <c r="AG75" s="12">
        <f t="shared" si="65"/>
        <v>2175.9704214299045</v>
      </c>
      <c r="AH75" s="12">
        <f t="shared" si="48"/>
        <v>26111.645057158854</v>
      </c>
      <c r="AI75" s="13">
        <f t="shared" si="49"/>
        <v>470.23975898580886</v>
      </c>
      <c r="AJ75" s="12">
        <f t="shared" si="50"/>
        <v>940.47951797161772</v>
      </c>
      <c r="AK75" s="12">
        <f t="shared" si="66"/>
        <v>2037.7056222718384</v>
      </c>
      <c r="AL75" s="12">
        <f t="shared" si="51"/>
        <v>24452.46746726206</v>
      </c>
    </row>
    <row r="76" spans="1:38" s="16" customFormat="1" ht="11.5" thickTop="1" thickBot="1" x14ac:dyDescent="0.3">
      <c r="A76" s="26">
        <v>570000</v>
      </c>
      <c r="B76" s="27">
        <f t="shared" si="52"/>
        <v>28500</v>
      </c>
      <c r="C76" s="27">
        <f t="shared" si="36"/>
        <v>21423.199999999997</v>
      </c>
      <c r="D76" s="28">
        <f t="shared" si="70"/>
        <v>49923.199999999997</v>
      </c>
      <c r="E76" s="29">
        <f t="shared" si="71"/>
        <v>541500</v>
      </c>
      <c r="F76" s="30">
        <v>30</v>
      </c>
      <c r="G76" s="13">
        <f t="shared" si="53"/>
        <v>917.27197672398893</v>
      </c>
      <c r="H76" s="12">
        <f t="shared" si="54"/>
        <v>1834.5439534479779</v>
      </c>
      <c r="I76" s="12">
        <f t="shared" si="55"/>
        <v>3974.8452324706191</v>
      </c>
      <c r="J76" s="12">
        <f t="shared" si="56"/>
        <v>47698.142789647427</v>
      </c>
      <c r="K76" s="13">
        <f t="shared" si="57"/>
        <v>831.0365655070035</v>
      </c>
      <c r="L76" s="12">
        <f t="shared" si="58"/>
        <v>1662.073131014007</v>
      </c>
      <c r="M76" s="12">
        <f t="shared" si="59"/>
        <v>3601.1584505303485</v>
      </c>
      <c r="N76" s="12">
        <f t="shared" si="60"/>
        <v>43213.901406364181</v>
      </c>
      <c r="O76" s="13">
        <f t="shared" si="61"/>
        <v>749.2075600851125</v>
      </c>
      <c r="P76" s="12">
        <f t="shared" si="62"/>
        <v>1498.415120170225</v>
      </c>
      <c r="Q76" s="12">
        <f t="shared" si="63"/>
        <v>3246.5660937021539</v>
      </c>
      <c r="R76" s="12">
        <f t="shared" si="64"/>
        <v>38958.793124425851</v>
      </c>
      <c r="S76" s="13">
        <f t="shared" si="37"/>
        <v>671.12607685189505</v>
      </c>
      <c r="T76" s="12">
        <f t="shared" si="38"/>
        <v>1342.2521537037901</v>
      </c>
      <c r="U76" s="12">
        <f t="shared" si="67"/>
        <v>2908.2129996915451</v>
      </c>
      <c r="V76" s="12">
        <f t="shared" si="39"/>
        <v>34898.555996298543</v>
      </c>
      <c r="W76" s="13">
        <f t="shared" si="40"/>
        <v>596.29736643667945</v>
      </c>
      <c r="X76" s="12">
        <f t="shared" si="41"/>
        <v>1192.5947328733589</v>
      </c>
      <c r="Y76" s="12">
        <f t="shared" si="68"/>
        <v>2583.9552545589445</v>
      </c>
      <c r="Z76" s="12">
        <f t="shared" si="42"/>
        <v>31007.463054707332</v>
      </c>
      <c r="AA76" s="13">
        <f t="shared" si="43"/>
        <v>526.84288676422489</v>
      </c>
      <c r="AB76" s="12">
        <f t="shared" si="44"/>
        <v>1053.6857735284498</v>
      </c>
      <c r="AC76" s="12">
        <f t="shared" si="69"/>
        <v>2282.9858426449741</v>
      </c>
      <c r="AD76" s="12">
        <f t="shared" si="45"/>
        <v>27395.830111739695</v>
      </c>
      <c r="AE76" s="13">
        <f t="shared" si="46"/>
        <v>493.48931308290929</v>
      </c>
      <c r="AF76" s="12">
        <f t="shared" si="47"/>
        <v>986.97862616581858</v>
      </c>
      <c r="AG76" s="12">
        <f t="shared" si="65"/>
        <v>2138.4536900259404</v>
      </c>
      <c r="AH76" s="12">
        <f t="shared" si="48"/>
        <v>25661.444280311283</v>
      </c>
      <c r="AI76" s="13">
        <f t="shared" si="49"/>
        <v>462.13217693432938</v>
      </c>
      <c r="AJ76" s="12">
        <f t="shared" si="50"/>
        <v>924.26435386865876</v>
      </c>
      <c r="AK76" s="12">
        <f t="shared" si="66"/>
        <v>2002.5727667154274</v>
      </c>
      <c r="AL76" s="12">
        <f t="shared" si="51"/>
        <v>24030.873200585127</v>
      </c>
    </row>
    <row r="77" spans="1:38" s="16" customFormat="1" ht="11.5" thickTop="1" thickBot="1" x14ac:dyDescent="0.3">
      <c r="A77" s="26">
        <v>560000</v>
      </c>
      <c r="B77" s="27">
        <f t="shared" si="52"/>
        <v>28000</v>
      </c>
      <c r="C77" s="27">
        <f t="shared" si="36"/>
        <v>20973.199999999997</v>
      </c>
      <c r="D77" s="28">
        <f t="shared" si="70"/>
        <v>48973.2</v>
      </c>
      <c r="E77" s="29">
        <f t="shared" si="71"/>
        <v>532000</v>
      </c>
      <c r="F77" s="30">
        <v>30</v>
      </c>
      <c r="G77" s="13">
        <f t="shared" si="53"/>
        <v>901.17948590427</v>
      </c>
      <c r="H77" s="12">
        <f t="shared" si="54"/>
        <v>1802.35897180854</v>
      </c>
      <c r="I77" s="12">
        <f t="shared" si="55"/>
        <v>3905.1111055851698</v>
      </c>
      <c r="J77" s="12">
        <f t="shared" si="56"/>
        <v>46861.333267022041</v>
      </c>
      <c r="K77" s="13">
        <f t="shared" si="57"/>
        <v>816.45697663845942</v>
      </c>
      <c r="L77" s="12">
        <f t="shared" si="58"/>
        <v>1632.9139532769188</v>
      </c>
      <c r="M77" s="12">
        <f t="shared" si="59"/>
        <v>3537.9802320999911</v>
      </c>
      <c r="N77" s="12">
        <f t="shared" si="60"/>
        <v>42455.762785199891</v>
      </c>
      <c r="O77" s="13">
        <f t="shared" si="61"/>
        <v>736.06356780291742</v>
      </c>
      <c r="P77" s="12">
        <f t="shared" si="62"/>
        <v>1472.1271356058348</v>
      </c>
      <c r="Q77" s="12">
        <f t="shared" si="63"/>
        <v>3189.608793812642</v>
      </c>
      <c r="R77" s="12">
        <f t="shared" si="64"/>
        <v>38275.305525751704</v>
      </c>
      <c r="S77" s="13">
        <f t="shared" si="37"/>
        <v>659.35193515273909</v>
      </c>
      <c r="T77" s="12">
        <f t="shared" si="38"/>
        <v>1318.7038703054782</v>
      </c>
      <c r="U77" s="12">
        <f t="shared" si="67"/>
        <v>2857.1917189952023</v>
      </c>
      <c r="V77" s="12">
        <f t="shared" si="39"/>
        <v>34286.30062794243</v>
      </c>
      <c r="W77" s="13">
        <f t="shared" si="40"/>
        <v>585.83600913077294</v>
      </c>
      <c r="X77" s="12">
        <f t="shared" si="41"/>
        <v>1171.6720182615459</v>
      </c>
      <c r="Y77" s="12">
        <f t="shared" si="68"/>
        <v>2538.6227062333492</v>
      </c>
      <c r="Z77" s="12">
        <f t="shared" si="42"/>
        <v>30463.472474800194</v>
      </c>
      <c r="AA77" s="13">
        <f t="shared" si="43"/>
        <v>517.60002910169453</v>
      </c>
      <c r="AB77" s="12">
        <f t="shared" si="44"/>
        <v>1035.2000582033891</v>
      </c>
      <c r="AC77" s="12">
        <f t="shared" si="69"/>
        <v>2242.9334594406764</v>
      </c>
      <c r="AD77" s="12">
        <f t="shared" si="45"/>
        <v>26915.201513288117</v>
      </c>
      <c r="AE77" s="13">
        <f t="shared" si="46"/>
        <v>484.83160583584083</v>
      </c>
      <c r="AF77" s="12">
        <f t="shared" si="47"/>
        <v>969.66321167168167</v>
      </c>
      <c r="AG77" s="12">
        <f t="shared" si="65"/>
        <v>2100.9369586219768</v>
      </c>
      <c r="AH77" s="12">
        <f t="shared" si="48"/>
        <v>25211.243503463724</v>
      </c>
      <c r="AI77" s="13">
        <f t="shared" si="49"/>
        <v>454.02459488284995</v>
      </c>
      <c r="AJ77" s="12">
        <f t="shared" si="50"/>
        <v>908.04918976569991</v>
      </c>
      <c r="AK77" s="12">
        <f t="shared" si="66"/>
        <v>1967.4399111590164</v>
      </c>
      <c r="AL77" s="12">
        <f t="shared" si="51"/>
        <v>23609.278933908197</v>
      </c>
    </row>
    <row r="78" spans="1:38" s="16" customFormat="1" ht="11.5" thickTop="1" thickBot="1" x14ac:dyDescent="0.3">
      <c r="A78" s="26">
        <v>550000</v>
      </c>
      <c r="B78" s="27">
        <f t="shared" si="52"/>
        <v>27500</v>
      </c>
      <c r="C78" s="27">
        <f t="shared" si="36"/>
        <v>20523.199999999997</v>
      </c>
      <c r="D78" s="28">
        <f t="shared" si="70"/>
        <v>48023.199999999997</v>
      </c>
      <c r="E78" s="29">
        <f t="shared" si="71"/>
        <v>522500</v>
      </c>
      <c r="F78" s="30">
        <v>30</v>
      </c>
      <c r="G78" s="13">
        <f t="shared" si="53"/>
        <v>885.08699508455072</v>
      </c>
      <c r="H78" s="12">
        <f t="shared" si="54"/>
        <v>1770.1739901691014</v>
      </c>
      <c r="I78" s="12">
        <f t="shared" si="55"/>
        <v>3835.37697869972</v>
      </c>
      <c r="J78" s="12">
        <f t="shared" si="56"/>
        <v>46024.52374439664</v>
      </c>
      <c r="K78" s="13">
        <f t="shared" si="57"/>
        <v>801.87738776991569</v>
      </c>
      <c r="L78" s="12">
        <f t="shared" si="58"/>
        <v>1603.7547755398314</v>
      </c>
      <c r="M78" s="12">
        <f t="shared" si="59"/>
        <v>3474.8020136696346</v>
      </c>
      <c r="N78" s="12">
        <f t="shared" si="60"/>
        <v>41697.624164035617</v>
      </c>
      <c r="O78" s="13">
        <f t="shared" si="61"/>
        <v>722.91957552072256</v>
      </c>
      <c r="P78" s="12">
        <f t="shared" si="62"/>
        <v>1445.8391510414451</v>
      </c>
      <c r="Q78" s="12">
        <f t="shared" si="63"/>
        <v>3132.6514939231311</v>
      </c>
      <c r="R78" s="12">
        <f t="shared" si="64"/>
        <v>37591.817927077573</v>
      </c>
      <c r="S78" s="13">
        <f t="shared" si="37"/>
        <v>647.5777934535829</v>
      </c>
      <c r="T78" s="12">
        <f t="shared" si="38"/>
        <v>1295.1555869071658</v>
      </c>
      <c r="U78" s="12">
        <f t="shared" si="67"/>
        <v>2806.1704382988592</v>
      </c>
      <c r="V78" s="12">
        <f t="shared" si="39"/>
        <v>33674.04525958631</v>
      </c>
      <c r="W78" s="13">
        <f t="shared" si="40"/>
        <v>575.37465182486631</v>
      </c>
      <c r="X78" s="12">
        <f t="shared" si="41"/>
        <v>1150.7493036497326</v>
      </c>
      <c r="Y78" s="12">
        <f t="shared" si="68"/>
        <v>2493.2901579077538</v>
      </c>
      <c r="Z78" s="12">
        <f t="shared" si="42"/>
        <v>29919.481894893048</v>
      </c>
      <c r="AA78" s="13">
        <f t="shared" si="43"/>
        <v>508.35717143916429</v>
      </c>
      <c r="AB78" s="12">
        <f t="shared" si="44"/>
        <v>1016.7143428783286</v>
      </c>
      <c r="AC78" s="12">
        <f t="shared" si="69"/>
        <v>2202.8810762363787</v>
      </c>
      <c r="AD78" s="12">
        <f t="shared" si="45"/>
        <v>26434.572914836543</v>
      </c>
      <c r="AE78" s="13">
        <f t="shared" si="46"/>
        <v>476.1738985887722</v>
      </c>
      <c r="AF78" s="12">
        <f t="shared" si="47"/>
        <v>952.34779717754441</v>
      </c>
      <c r="AG78" s="12">
        <f t="shared" si="65"/>
        <v>2063.4202272180128</v>
      </c>
      <c r="AH78" s="12">
        <f t="shared" si="48"/>
        <v>24761.042726616153</v>
      </c>
      <c r="AI78" s="13">
        <f t="shared" si="49"/>
        <v>445.91701283137053</v>
      </c>
      <c r="AJ78" s="12">
        <f t="shared" si="50"/>
        <v>891.83402566274106</v>
      </c>
      <c r="AK78" s="12">
        <f t="shared" si="66"/>
        <v>1932.3070556026055</v>
      </c>
      <c r="AL78" s="12">
        <f t="shared" si="51"/>
        <v>23187.684667231268</v>
      </c>
    </row>
    <row r="79" spans="1:38" s="16" customFormat="1" ht="11.5" thickTop="1" thickBot="1" x14ac:dyDescent="0.3">
      <c r="A79" s="26">
        <v>540000</v>
      </c>
      <c r="B79" s="27">
        <f t="shared" si="52"/>
        <v>27000</v>
      </c>
      <c r="C79" s="27">
        <f t="shared" si="36"/>
        <v>20073.199999999997</v>
      </c>
      <c r="D79" s="28">
        <f t="shared" si="70"/>
        <v>47073.2</v>
      </c>
      <c r="E79" s="29">
        <f t="shared" si="71"/>
        <v>513000</v>
      </c>
      <c r="F79" s="30">
        <v>30</v>
      </c>
      <c r="G79" s="13">
        <f t="shared" si="53"/>
        <v>868.99450426483168</v>
      </c>
      <c r="H79" s="12">
        <f t="shared" si="54"/>
        <v>1737.9890085296634</v>
      </c>
      <c r="I79" s="12">
        <f t="shared" si="55"/>
        <v>3765.6428518142707</v>
      </c>
      <c r="J79" s="12">
        <f t="shared" si="56"/>
        <v>45187.714221771246</v>
      </c>
      <c r="K79" s="13">
        <f t="shared" si="57"/>
        <v>787.29779890137183</v>
      </c>
      <c r="L79" s="12">
        <f t="shared" si="58"/>
        <v>1574.5955978027437</v>
      </c>
      <c r="M79" s="12">
        <f t="shared" si="59"/>
        <v>3411.623795239278</v>
      </c>
      <c r="N79" s="12">
        <f t="shared" si="60"/>
        <v>40939.485542871334</v>
      </c>
      <c r="O79" s="13">
        <f t="shared" si="61"/>
        <v>709.77558323852759</v>
      </c>
      <c r="P79" s="12">
        <f t="shared" si="62"/>
        <v>1419.5511664770552</v>
      </c>
      <c r="Q79" s="12">
        <f t="shared" si="63"/>
        <v>3075.6941940336192</v>
      </c>
      <c r="R79" s="12">
        <f t="shared" si="64"/>
        <v>36908.330328403434</v>
      </c>
      <c r="S79" s="13">
        <f t="shared" si="37"/>
        <v>635.80365175442671</v>
      </c>
      <c r="T79" s="12">
        <f t="shared" si="38"/>
        <v>1271.6073035088534</v>
      </c>
      <c r="U79" s="12">
        <f t="shared" si="67"/>
        <v>2755.149157602516</v>
      </c>
      <c r="V79" s="12">
        <f t="shared" si="39"/>
        <v>33061.78989123019</v>
      </c>
      <c r="W79" s="13">
        <f t="shared" si="40"/>
        <v>564.91329451895956</v>
      </c>
      <c r="X79" s="12">
        <f t="shared" si="41"/>
        <v>1129.8265890379191</v>
      </c>
      <c r="Y79" s="12">
        <f t="shared" si="68"/>
        <v>2447.9576095821581</v>
      </c>
      <c r="Z79" s="12">
        <f t="shared" si="42"/>
        <v>29375.491314985898</v>
      </c>
      <c r="AA79" s="13">
        <f t="shared" si="43"/>
        <v>499.11431377663405</v>
      </c>
      <c r="AB79" s="12">
        <f t="shared" si="44"/>
        <v>998.2286275532681</v>
      </c>
      <c r="AC79" s="12">
        <f t="shared" si="69"/>
        <v>2162.828693032081</v>
      </c>
      <c r="AD79" s="12">
        <f t="shared" si="45"/>
        <v>25953.944316384972</v>
      </c>
      <c r="AE79" s="13">
        <f t="shared" si="46"/>
        <v>467.51619134170357</v>
      </c>
      <c r="AF79" s="12">
        <f t="shared" si="47"/>
        <v>935.03238268340715</v>
      </c>
      <c r="AG79" s="12">
        <f t="shared" si="65"/>
        <v>2025.9034958140489</v>
      </c>
      <c r="AH79" s="12">
        <f t="shared" si="48"/>
        <v>24310.841949768586</v>
      </c>
      <c r="AI79" s="13">
        <f t="shared" si="49"/>
        <v>437.80943077989104</v>
      </c>
      <c r="AJ79" s="12">
        <f t="shared" si="50"/>
        <v>875.61886155978209</v>
      </c>
      <c r="AK79" s="12">
        <f t="shared" si="66"/>
        <v>1897.1742000461945</v>
      </c>
      <c r="AL79" s="12">
        <f t="shared" si="51"/>
        <v>22766.090400554334</v>
      </c>
    </row>
    <row r="80" spans="1:38" s="16" customFormat="1" ht="11.5" thickTop="1" thickBot="1" x14ac:dyDescent="0.3">
      <c r="A80" s="26">
        <v>530000</v>
      </c>
      <c r="B80" s="27">
        <f t="shared" si="52"/>
        <v>26500</v>
      </c>
      <c r="C80" s="27">
        <f t="shared" si="36"/>
        <v>19623.199999999997</v>
      </c>
      <c r="D80" s="28">
        <f t="shared" si="70"/>
        <v>46123.199999999997</v>
      </c>
      <c r="E80" s="29">
        <f t="shared" si="71"/>
        <v>503500</v>
      </c>
      <c r="F80" s="30">
        <v>30</v>
      </c>
      <c r="G80" s="13">
        <f t="shared" si="53"/>
        <v>852.90201344511252</v>
      </c>
      <c r="H80" s="12">
        <f t="shared" si="54"/>
        <v>1705.804026890225</v>
      </c>
      <c r="I80" s="12">
        <f t="shared" si="55"/>
        <v>3695.9087249288209</v>
      </c>
      <c r="J80" s="12">
        <f t="shared" si="56"/>
        <v>44350.904699145853</v>
      </c>
      <c r="K80" s="13">
        <f t="shared" si="57"/>
        <v>772.71821003282776</v>
      </c>
      <c r="L80" s="12">
        <f t="shared" si="58"/>
        <v>1545.4364200656555</v>
      </c>
      <c r="M80" s="12">
        <f t="shared" si="59"/>
        <v>3348.4455768089206</v>
      </c>
      <c r="N80" s="12">
        <f t="shared" si="60"/>
        <v>40181.346921707045</v>
      </c>
      <c r="O80" s="13">
        <f t="shared" si="61"/>
        <v>696.63159095633262</v>
      </c>
      <c r="P80" s="12">
        <f t="shared" si="62"/>
        <v>1393.2631819126652</v>
      </c>
      <c r="Q80" s="12">
        <f t="shared" si="63"/>
        <v>3018.7368941441082</v>
      </c>
      <c r="R80" s="12">
        <f t="shared" si="64"/>
        <v>36224.842729729295</v>
      </c>
      <c r="S80" s="13">
        <f t="shared" si="37"/>
        <v>624.02951005527075</v>
      </c>
      <c r="T80" s="12">
        <f t="shared" si="38"/>
        <v>1248.0590201105415</v>
      </c>
      <c r="U80" s="12">
        <f t="shared" si="67"/>
        <v>2704.1278769061732</v>
      </c>
      <c r="V80" s="12">
        <f t="shared" si="39"/>
        <v>32449.534522874077</v>
      </c>
      <c r="W80" s="13">
        <f t="shared" si="40"/>
        <v>554.45193721305293</v>
      </c>
      <c r="X80" s="12">
        <f t="shared" si="41"/>
        <v>1108.9038744261059</v>
      </c>
      <c r="Y80" s="12">
        <f t="shared" si="68"/>
        <v>2402.6250612565627</v>
      </c>
      <c r="Z80" s="12">
        <f t="shared" si="42"/>
        <v>28831.500735078753</v>
      </c>
      <c r="AA80" s="13">
        <f t="shared" si="43"/>
        <v>489.87145611410386</v>
      </c>
      <c r="AB80" s="12">
        <f t="shared" si="44"/>
        <v>979.74291222820773</v>
      </c>
      <c r="AC80" s="12">
        <f t="shared" si="69"/>
        <v>2122.7763098277833</v>
      </c>
      <c r="AD80" s="12">
        <f t="shared" si="45"/>
        <v>25473.315717933401</v>
      </c>
      <c r="AE80" s="13">
        <f t="shared" si="46"/>
        <v>458.85848409463506</v>
      </c>
      <c r="AF80" s="12">
        <f t="shared" si="47"/>
        <v>917.71696818927012</v>
      </c>
      <c r="AG80" s="12">
        <f t="shared" si="65"/>
        <v>1988.3867644100851</v>
      </c>
      <c r="AH80" s="12">
        <f t="shared" si="48"/>
        <v>23860.641172921023</v>
      </c>
      <c r="AI80" s="13">
        <f t="shared" si="49"/>
        <v>429.70184872841156</v>
      </c>
      <c r="AJ80" s="12">
        <f t="shared" si="50"/>
        <v>859.40369745682312</v>
      </c>
      <c r="AK80" s="12">
        <f t="shared" si="66"/>
        <v>1862.0413444897833</v>
      </c>
      <c r="AL80" s="12">
        <f t="shared" si="51"/>
        <v>22344.496133877401</v>
      </c>
    </row>
    <row r="81" spans="1:38" s="16" customFormat="1" ht="11.5" thickTop="1" thickBot="1" x14ac:dyDescent="0.3">
      <c r="A81" s="26">
        <v>520000</v>
      </c>
      <c r="B81" s="27">
        <f t="shared" si="52"/>
        <v>26000</v>
      </c>
      <c r="C81" s="27">
        <f t="shared" si="36"/>
        <v>19173.199999999997</v>
      </c>
      <c r="D81" s="28">
        <f t="shared" si="70"/>
        <v>45173.2</v>
      </c>
      <c r="E81" s="29">
        <f t="shared" si="71"/>
        <v>494000</v>
      </c>
      <c r="F81" s="30">
        <v>30</v>
      </c>
      <c r="G81" s="13">
        <f t="shared" si="53"/>
        <v>836.80952262539347</v>
      </c>
      <c r="H81" s="12">
        <f t="shared" si="54"/>
        <v>1673.6190452507869</v>
      </c>
      <c r="I81" s="12">
        <f t="shared" si="55"/>
        <v>3626.1745980433716</v>
      </c>
      <c r="J81" s="12">
        <f t="shared" si="56"/>
        <v>43514.095176520459</v>
      </c>
      <c r="K81" s="13">
        <f t="shared" si="57"/>
        <v>758.1386211642839</v>
      </c>
      <c r="L81" s="12">
        <f t="shared" si="58"/>
        <v>1516.2772423285678</v>
      </c>
      <c r="M81" s="12">
        <f t="shared" si="59"/>
        <v>3285.2673583785636</v>
      </c>
      <c r="N81" s="12">
        <f t="shared" si="60"/>
        <v>39423.208300542763</v>
      </c>
      <c r="O81" s="13">
        <f t="shared" si="61"/>
        <v>683.48759867413764</v>
      </c>
      <c r="P81" s="12">
        <f t="shared" si="62"/>
        <v>1366.9751973482753</v>
      </c>
      <c r="Q81" s="12">
        <f t="shared" si="63"/>
        <v>2961.7795942545963</v>
      </c>
      <c r="R81" s="12">
        <f t="shared" si="64"/>
        <v>35541.355131055156</v>
      </c>
      <c r="S81" s="13">
        <f t="shared" si="37"/>
        <v>612.25536835611467</v>
      </c>
      <c r="T81" s="12">
        <f t="shared" si="38"/>
        <v>1224.5107367122293</v>
      </c>
      <c r="U81" s="12">
        <f t="shared" si="67"/>
        <v>2653.1065962098305</v>
      </c>
      <c r="V81" s="12">
        <f t="shared" si="39"/>
        <v>31837.279154517964</v>
      </c>
      <c r="W81" s="13">
        <f t="shared" si="40"/>
        <v>543.99057990714618</v>
      </c>
      <c r="X81" s="12">
        <f t="shared" si="41"/>
        <v>1087.9811598142924</v>
      </c>
      <c r="Y81" s="12">
        <f t="shared" si="68"/>
        <v>2357.292512930967</v>
      </c>
      <c r="Z81" s="12">
        <f t="shared" si="42"/>
        <v>28287.5101551716</v>
      </c>
      <c r="AA81" s="13">
        <f t="shared" si="43"/>
        <v>480.62859845157357</v>
      </c>
      <c r="AB81" s="12">
        <f t="shared" si="44"/>
        <v>961.25719690314713</v>
      </c>
      <c r="AC81" s="12">
        <f t="shared" si="69"/>
        <v>2082.7239266234856</v>
      </c>
      <c r="AD81" s="12">
        <f t="shared" si="45"/>
        <v>24992.687119481827</v>
      </c>
      <c r="AE81" s="13">
        <f t="shared" si="46"/>
        <v>450.20077684756649</v>
      </c>
      <c r="AF81" s="12">
        <f t="shared" si="47"/>
        <v>900.40155369513298</v>
      </c>
      <c r="AG81" s="12">
        <f t="shared" si="65"/>
        <v>1950.8700330061213</v>
      </c>
      <c r="AH81" s="12">
        <f t="shared" si="48"/>
        <v>23410.440396073456</v>
      </c>
      <c r="AI81" s="13">
        <f t="shared" si="49"/>
        <v>421.59426667693208</v>
      </c>
      <c r="AJ81" s="12">
        <f t="shared" si="50"/>
        <v>843.18853335386416</v>
      </c>
      <c r="AK81" s="12">
        <f t="shared" si="66"/>
        <v>1826.9084889333724</v>
      </c>
      <c r="AL81" s="12">
        <f t="shared" si="51"/>
        <v>21922.901867200468</v>
      </c>
    </row>
    <row r="82" spans="1:38" s="16" customFormat="1" ht="11.5" thickTop="1" thickBot="1" x14ac:dyDescent="0.3">
      <c r="A82" s="26">
        <v>510000</v>
      </c>
      <c r="B82" s="27">
        <f t="shared" si="52"/>
        <v>25500</v>
      </c>
      <c r="C82" s="27">
        <f t="shared" si="36"/>
        <v>18723.199999999997</v>
      </c>
      <c r="D82" s="28">
        <f t="shared" si="70"/>
        <v>44223.199999999997</v>
      </c>
      <c r="E82" s="29">
        <f t="shared" si="71"/>
        <v>484500</v>
      </c>
      <c r="F82" s="30">
        <v>30</v>
      </c>
      <c r="G82" s="13">
        <f t="shared" si="53"/>
        <v>820.71703180567442</v>
      </c>
      <c r="H82" s="12">
        <f t="shared" si="54"/>
        <v>1641.4340636113488</v>
      </c>
      <c r="I82" s="12">
        <f t="shared" si="55"/>
        <v>3556.4404711579227</v>
      </c>
      <c r="J82" s="12">
        <f t="shared" si="56"/>
        <v>42677.285653895073</v>
      </c>
      <c r="K82" s="13">
        <f t="shared" si="57"/>
        <v>743.55903229573983</v>
      </c>
      <c r="L82" s="12">
        <f t="shared" si="58"/>
        <v>1487.1180645914797</v>
      </c>
      <c r="M82" s="12">
        <f t="shared" si="59"/>
        <v>3222.0891399482061</v>
      </c>
      <c r="N82" s="12">
        <f t="shared" si="60"/>
        <v>38665.069679378474</v>
      </c>
      <c r="O82" s="13">
        <f t="shared" si="61"/>
        <v>670.34360639194267</v>
      </c>
      <c r="P82" s="12">
        <f t="shared" si="62"/>
        <v>1340.6872127838853</v>
      </c>
      <c r="Q82" s="12">
        <f t="shared" si="63"/>
        <v>2904.8222943650849</v>
      </c>
      <c r="R82" s="12">
        <f t="shared" si="64"/>
        <v>34857.867532381017</v>
      </c>
      <c r="S82" s="13">
        <f t="shared" si="37"/>
        <v>600.48122665695871</v>
      </c>
      <c r="T82" s="12">
        <f t="shared" si="38"/>
        <v>1200.9624533139174</v>
      </c>
      <c r="U82" s="12">
        <f t="shared" si="67"/>
        <v>2602.0853155134878</v>
      </c>
      <c r="V82" s="12">
        <f t="shared" si="39"/>
        <v>31225.023786161852</v>
      </c>
      <c r="W82" s="13">
        <f t="shared" si="40"/>
        <v>533.52922260123955</v>
      </c>
      <c r="X82" s="12">
        <f t="shared" si="41"/>
        <v>1067.0584452024791</v>
      </c>
      <c r="Y82" s="12">
        <f t="shared" si="68"/>
        <v>2311.9599646053712</v>
      </c>
      <c r="Z82" s="12">
        <f t="shared" si="42"/>
        <v>27743.519575264458</v>
      </c>
      <c r="AA82" s="13">
        <f t="shared" si="43"/>
        <v>471.38574078904333</v>
      </c>
      <c r="AB82" s="12">
        <f t="shared" si="44"/>
        <v>942.77148157808665</v>
      </c>
      <c r="AC82" s="12">
        <f t="shared" si="69"/>
        <v>2042.6715434191876</v>
      </c>
      <c r="AD82" s="12">
        <f t="shared" si="45"/>
        <v>24512.058521030252</v>
      </c>
      <c r="AE82" s="13">
        <f t="shared" si="46"/>
        <v>441.54306960049786</v>
      </c>
      <c r="AF82" s="12">
        <f t="shared" si="47"/>
        <v>883.08613920099572</v>
      </c>
      <c r="AG82" s="12">
        <f t="shared" si="65"/>
        <v>1913.3533016021574</v>
      </c>
      <c r="AH82" s="12">
        <f t="shared" si="48"/>
        <v>22960.239619225889</v>
      </c>
      <c r="AI82" s="13">
        <f t="shared" si="49"/>
        <v>413.48668462545265</v>
      </c>
      <c r="AJ82" s="12">
        <f t="shared" si="50"/>
        <v>826.97336925090531</v>
      </c>
      <c r="AK82" s="12">
        <f t="shared" si="66"/>
        <v>1791.7756333769614</v>
      </c>
      <c r="AL82" s="12">
        <f t="shared" si="51"/>
        <v>21501.307600523538</v>
      </c>
    </row>
    <row r="83" spans="1:38" s="15" customFormat="1" ht="11.5" thickTop="1" thickBot="1" x14ac:dyDescent="0.3">
      <c r="A83" s="26">
        <v>500000</v>
      </c>
      <c r="B83" s="27">
        <f t="shared" si="52"/>
        <v>25000</v>
      </c>
      <c r="C83" s="27">
        <f t="shared" si="36"/>
        <v>18273.199999999997</v>
      </c>
      <c r="D83" s="28">
        <f t="shared" si="70"/>
        <v>43273.2</v>
      </c>
      <c r="E83" s="29">
        <f t="shared" si="71"/>
        <v>475000</v>
      </c>
      <c r="F83" s="30">
        <v>30</v>
      </c>
      <c r="G83" s="13">
        <f t="shared" si="53"/>
        <v>804.62454098595526</v>
      </c>
      <c r="H83" s="12">
        <f t="shared" si="54"/>
        <v>1609.2490819719105</v>
      </c>
      <c r="I83" s="12">
        <f t="shared" si="55"/>
        <v>3486.7063442724725</v>
      </c>
      <c r="J83" s="12">
        <f t="shared" si="56"/>
        <v>41840.476131269672</v>
      </c>
      <c r="K83" s="13">
        <f t="shared" si="57"/>
        <v>728.97944342719597</v>
      </c>
      <c r="L83" s="12">
        <f t="shared" si="58"/>
        <v>1457.9588868543919</v>
      </c>
      <c r="M83" s="12">
        <f t="shared" si="59"/>
        <v>3158.9109215178496</v>
      </c>
      <c r="N83" s="12">
        <f t="shared" si="60"/>
        <v>37906.931058214192</v>
      </c>
      <c r="O83" s="13">
        <f t="shared" si="61"/>
        <v>657.1996141097477</v>
      </c>
      <c r="P83" s="12">
        <f t="shared" si="62"/>
        <v>1314.3992282194954</v>
      </c>
      <c r="Q83" s="12">
        <f t="shared" si="63"/>
        <v>2847.8649944755734</v>
      </c>
      <c r="R83" s="12">
        <f t="shared" si="64"/>
        <v>34174.379933706878</v>
      </c>
      <c r="S83" s="13">
        <f t="shared" si="37"/>
        <v>588.70708495780264</v>
      </c>
      <c r="T83" s="12">
        <f t="shared" si="38"/>
        <v>1177.4141699156053</v>
      </c>
      <c r="U83" s="12">
        <f t="shared" si="67"/>
        <v>2551.0640348171446</v>
      </c>
      <c r="V83" s="12">
        <f t="shared" si="39"/>
        <v>30612.768417805739</v>
      </c>
      <c r="W83" s="13">
        <f t="shared" si="40"/>
        <v>523.06786529533281</v>
      </c>
      <c r="X83" s="12">
        <f t="shared" si="41"/>
        <v>1046.1357305906656</v>
      </c>
      <c r="Y83" s="12">
        <f t="shared" si="68"/>
        <v>2266.6274162797758</v>
      </c>
      <c r="Z83" s="12">
        <f t="shared" si="42"/>
        <v>27199.528995357305</v>
      </c>
      <c r="AA83" s="13">
        <f t="shared" si="43"/>
        <v>462.14288312651303</v>
      </c>
      <c r="AB83" s="12">
        <f t="shared" si="44"/>
        <v>924.28576625302605</v>
      </c>
      <c r="AC83" s="12">
        <f t="shared" si="69"/>
        <v>2002.6191602148899</v>
      </c>
      <c r="AD83" s="12">
        <f t="shared" si="45"/>
        <v>24031.429922578678</v>
      </c>
      <c r="AE83" s="13">
        <f t="shared" si="46"/>
        <v>432.88536235342929</v>
      </c>
      <c r="AF83" s="12">
        <f t="shared" si="47"/>
        <v>865.77072470685857</v>
      </c>
      <c r="AG83" s="12">
        <f t="shared" si="65"/>
        <v>1875.8365701981936</v>
      </c>
      <c r="AH83" s="12">
        <f t="shared" si="48"/>
        <v>22510.038842378322</v>
      </c>
      <c r="AI83" s="13">
        <f t="shared" si="49"/>
        <v>405.37910257397317</v>
      </c>
      <c r="AJ83" s="12">
        <f t="shared" si="50"/>
        <v>810.75820514794634</v>
      </c>
      <c r="AK83" s="12">
        <f t="shared" si="66"/>
        <v>1756.6427778205505</v>
      </c>
      <c r="AL83" s="12">
        <f t="shared" si="51"/>
        <v>21079.713333846605</v>
      </c>
    </row>
    <row r="84" spans="1:38" ht="12.75" customHeight="1" thickTop="1" thickBot="1" x14ac:dyDescent="0.3">
      <c r="A84" s="26">
        <v>487500</v>
      </c>
      <c r="B84" s="27">
        <f t="shared" si="52"/>
        <v>24375</v>
      </c>
      <c r="C84" s="27">
        <f t="shared" si="36"/>
        <v>17710.699999999997</v>
      </c>
      <c r="D84" s="28">
        <f t="shared" si="70"/>
        <v>42085.7</v>
      </c>
      <c r="E84" s="29">
        <f t="shared" si="71"/>
        <v>463125</v>
      </c>
      <c r="F84" s="30">
        <v>30</v>
      </c>
      <c r="G84" s="13">
        <f t="shared" si="53"/>
        <v>784.50892746130637</v>
      </c>
      <c r="H84" s="12">
        <f t="shared" si="54"/>
        <v>1569.0178549226127</v>
      </c>
      <c r="I84" s="12">
        <f t="shared" si="55"/>
        <v>3399.538685665661</v>
      </c>
      <c r="J84" s="12">
        <f t="shared" si="56"/>
        <v>40794.464227987934</v>
      </c>
      <c r="K84" s="13">
        <f t="shared" si="57"/>
        <v>710.75495734151616</v>
      </c>
      <c r="L84" s="12">
        <f t="shared" si="58"/>
        <v>1421.5099146830323</v>
      </c>
      <c r="M84" s="12">
        <f t="shared" si="59"/>
        <v>3079.9381484799032</v>
      </c>
      <c r="N84" s="12">
        <f t="shared" si="60"/>
        <v>36959.257781758839</v>
      </c>
      <c r="O84" s="13">
        <f t="shared" si="61"/>
        <v>640.76962375700396</v>
      </c>
      <c r="P84" s="12">
        <f t="shared" si="62"/>
        <v>1281.5392475140079</v>
      </c>
      <c r="Q84" s="12">
        <f t="shared" si="63"/>
        <v>2776.6683696136838</v>
      </c>
      <c r="R84" s="12">
        <f t="shared" si="64"/>
        <v>33320.020435364204</v>
      </c>
      <c r="S84" s="13">
        <f t="shared" si="37"/>
        <v>573.98940783385763</v>
      </c>
      <c r="T84" s="12">
        <f t="shared" si="38"/>
        <v>1147.9788156677153</v>
      </c>
      <c r="U84" s="12">
        <f t="shared" si="67"/>
        <v>2487.2874339467162</v>
      </c>
      <c r="V84" s="12">
        <f t="shared" si="39"/>
        <v>29847.449207360598</v>
      </c>
      <c r="W84" s="13">
        <f t="shared" si="40"/>
        <v>509.99116866294963</v>
      </c>
      <c r="X84" s="12">
        <f t="shared" si="41"/>
        <v>1019.9823373258993</v>
      </c>
      <c r="Y84" s="12">
        <f t="shared" si="68"/>
        <v>2209.9617308727816</v>
      </c>
      <c r="Z84" s="12">
        <f t="shared" si="42"/>
        <v>26519.540770473381</v>
      </c>
      <c r="AA84" s="13">
        <f t="shared" si="43"/>
        <v>450.58931104835023</v>
      </c>
      <c r="AB84" s="12">
        <f t="shared" si="44"/>
        <v>901.17862209670045</v>
      </c>
      <c r="AC84" s="12">
        <f t="shared" si="69"/>
        <v>1952.5536812095177</v>
      </c>
      <c r="AD84" s="12">
        <f t="shared" si="45"/>
        <v>23430.644174514211</v>
      </c>
      <c r="AE84" s="13">
        <f t="shared" si="46"/>
        <v>422.0632282945935</v>
      </c>
      <c r="AF84" s="12">
        <f t="shared" si="47"/>
        <v>844.126456589187</v>
      </c>
      <c r="AG84" s="12">
        <f t="shared" si="65"/>
        <v>1828.9406559432387</v>
      </c>
      <c r="AH84" s="12">
        <f t="shared" si="48"/>
        <v>21947.287871318862</v>
      </c>
      <c r="AI84" s="13">
        <f t="shared" si="49"/>
        <v>395.24462500962386</v>
      </c>
      <c r="AJ84" s="12">
        <f t="shared" si="50"/>
        <v>790.48925001924772</v>
      </c>
      <c r="AK84" s="12">
        <f t="shared" si="66"/>
        <v>1712.7267083750367</v>
      </c>
      <c r="AL84" s="12">
        <f t="shared" si="51"/>
        <v>20552.72050050044</v>
      </c>
    </row>
    <row r="85" spans="1:38" ht="12.75" customHeight="1" thickTop="1" thickBot="1" x14ac:dyDescent="0.3">
      <c r="A85" s="26">
        <v>475000</v>
      </c>
      <c r="B85" s="27">
        <f t="shared" si="52"/>
        <v>23750</v>
      </c>
      <c r="C85" s="27">
        <f t="shared" si="36"/>
        <v>17148.199999999997</v>
      </c>
      <c r="D85" s="28">
        <f t="shared" si="70"/>
        <v>40898.199999999997</v>
      </c>
      <c r="E85" s="29">
        <f t="shared" si="71"/>
        <v>451250</v>
      </c>
      <c r="F85" s="30">
        <v>30</v>
      </c>
      <c r="G85" s="13">
        <f t="shared" si="53"/>
        <v>764.39331393665748</v>
      </c>
      <c r="H85" s="12">
        <f t="shared" si="54"/>
        <v>1528.786627873315</v>
      </c>
      <c r="I85" s="12">
        <f t="shared" si="55"/>
        <v>3312.371027058849</v>
      </c>
      <c r="J85" s="12">
        <f t="shared" si="56"/>
        <v>39748.452324706188</v>
      </c>
      <c r="K85" s="13">
        <f t="shared" si="57"/>
        <v>692.53047125583623</v>
      </c>
      <c r="L85" s="12">
        <f t="shared" si="58"/>
        <v>1385.0609425116725</v>
      </c>
      <c r="M85" s="12">
        <f t="shared" si="59"/>
        <v>3000.9653754419573</v>
      </c>
      <c r="N85" s="12">
        <f t="shared" si="60"/>
        <v>36011.584505303486</v>
      </c>
      <c r="O85" s="13">
        <f t="shared" si="61"/>
        <v>624.33963340426033</v>
      </c>
      <c r="P85" s="12">
        <f t="shared" si="62"/>
        <v>1248.6792668085207</v>
      </c>
      <c r="Q85" s="12">
        <f t="shared" si="63"/>
        <v>2705.4717447517946</v>
      </c>
      <c r="R85" s="12">
        <f t="shared" si="64"/>
        <v>32465.660937021537</v>
      </c>
      <c r="S85" s="13">
        <f t="shared" si="37"/>
        <v>559.27173070991262</v>
      </c>
      <c r="T85" s="12">
        <f t="shared" si="38"/>
        <v>1118.5434614198252</v>
      </c>
      <c r="U85" s="12">
        <f t="shared" si="67"/>
        <v>2423.5108330762878</v>
      </c>
      <c r="V85" s="12">
        <f t="shared" si="39"/>
        <v>29082.129996915457</v>
      </c>
      <c r="W85" s="13">
        <f t="shared" si="40"/>
        <v>496.91447203056617</v>
      </c>
      <c r="X85" s="12">
        <f t="shared" si="41"/>
        <v>993.82894406113235</v>
      </c>
      <c r="Y85" s="12">
        <f t="shared" si="68"/>
        <v>2153.2960454657868</v>
      </c>
      <c r="Z85" s="12">
        <f t="shared" si="42"/>
        <v>25839.552545589442</v>
      </c>
      <c r="AA85" s="13">
        <f t="shared" si="43"/>
        <v>439.03573897018731</v>
      </c>
      <c r="AB85" s="12">
        <f t="shared" si="44"/>
        <v>878.07147794037462</v>
      </c>
      <c r="AC85" s="12">
        <f t="shared" si="69"/>
        <v>1902.4882022041452</v>
      </c>
      <c r="AD85" s="12">
        <f t="shared" si="45"/>
        <v>22829.85842644974</v>
      </c>
      <c r="AE85" s="13">
        <f t="shared" si="46"/>
        <v>411.24109423575788</v>
      </c>
      <c r="AF85" s="12">
        <f t="shared" si="47"/>
        <v>822.48218847151577</v>
      </c>
      <c r="AG85" s="12">
        <f t="shared" si="65"/>
        <v>1782.0447416882839</v>
      </c>
      <c r="AH85" s="12">
        <f t="shared" si="48"/>
        <v>21384.536900259409</v>
      </c>
      <c r="AI85" s="13">
        <f t="shared" si="49"/>
        <v>385.11014744527449</v>
      </c>
      <c r="AJ85" s="12">
        <f t="shared" si="50"/>
        <v>770.22029489054898</v>
      </c>
      <c r="AK85" s="12">
        <f t="shared" si="66"/>
        <v>1668.8106389295228</v>
      </c>
      <c r="AL85" s="12">
        <f t="shared" si="51"/>
        <v>20025.727667154275</v>
      </c>
    </row>
    <row r="86" spans="1:38" ht="11.5" thickTop="1" thickBot="1" x14ac:dyDescent="0.3">
      <c r="A86" s="26">
        <v>462500</v>
      </c>
      <c r="B86" s="27">
        <f t="shared" si="52"/>
        <v>23125</v>
      </c>
      <c r="C86" s="27">
        <f t="shared" si="36"/>
        <v>16585.699999999997</v>
      </c>
      <c r="D86" s="28">
        <f t="shared" si="70"/>
        <v>39710.699999999997</v>
      </c>
      <c r="E86" s="29">
        <f t="shared" si="71"/>
        <v>439375</v>
      </c>
      <c r="F86" s="30">
        <v>30</v>
      </c>
      <c r="G86" s="13">
        <f t="shared" si="53"/>
        <v>744.27770041200847</v>
      </c>
      <c r="H86" s="12">
        <f t="shared" si="54"/>
        <v>1488.5554008240169</v>
      </c>
      <c r="I86" s="12">
        <f t="shared" si="55"/>
        <v>3225.203368452037</v>
      </c>
      <c r="J86" s="12">
        <f t="shared" si="56"/>
        <v>38702.440421424442</v>
      </c>
      <c r="K86" s="13">
        <f t="shared" si="57"/>
        <v>674.30598517015642</v>
      </c>
      <c r="L86" s="12">
        <f t="shared" si="58"/>
        <v>1348.6119703403128</v>
      </c>
      <c r="M86" s="12">
        <f t="shared" si="59"/>
        <v>2921.992602404011</v>
      </c>
      <c r="N86" s="12">
        <f t="shared" si="60"/>
        <v>35063.911228848134</v>
      </c>
      <c r="O86" s="13">
        <f t="shared" si="61"/>
        <v>607.90964305151658</v>
      </c>
      <c r="P86" s="12">
        <f t="shared" si="62"/>
        <v>1215.8192861030332</v>
      </c>
      <c r="Q86" s="12">
        <f t="shared" si="63"/>
        <v>2634.2751198899055</v>
      </c>
      <c r="R86" s="12">
        <f t="shared" si="64"/>
        <v>31611.301438678864</v>
      </c>
      <c r="S86" s="13">
        <f t="shared" si="37"/>
        <v>544.55405358596738</v>
      </c>
      <c r="T86" s="12">
        <f t="shared" si="38"/>
        <v>1089.1081071719348</v>
      </c>
      <c r="U86" s="12">
        <f t="shared" si="67"/>
        <v>2359.7342322058589</v>
      </c>
      <c r="V86" s="12">
        <f t="shared" si="39"/>
        <v>28316.810786470305</v>
      </c>
      <c r="W86" s="13">
        <f t="shared" si="40"/>
        <v>483.83777539818288</v>
      </c>
      <c r="X86" s="12">
        <f t="shared" si="41"/>
        <v>967.67555079636577</v>
      </c>
      <c r="Y86" s="12">
        <f t="shared" si="68"/>
        <v>2096.6303600587926</v>
      </c>
      <c r="Z86" s="12">
        <f t="shared" si="42"/>
        <v>25159.564320705511</v>
      </c>
      <c r="AA86" s="13">
        <f t="shared" si="43"/>
        <v>427.48216689202451</v>
      </c>
      <c r="AB86" s="12">
        <f t="shared" si="44"/>
        <v>854.96433378404902</v>
      </c>
      <c r="AC86" s="12">
        <f t="shared" si="69"/>
        <v>1852.4227231987729</v>
      </c>
      <c r="AD86" s="12">
        <f t="shared" si="45"/>
        <v>22229.072678385273</v>
      </c>
      <c r="AE86" s="13">
        <f t="shared" si="46"/>
        <v>400.4189601769221</v>
      </c>
      <c r="AF86" s="12">
        <f t="shared" si="47"/>
        <v>800.8379203538442</v>
      </c>
      <c r="AG86" s="12">
        <f t="shared" si="65"/>
        <v>1735.148827433329</v>
      </c>
      <c r="AH86" s="12">
        <f t="shared" si="48"/>
        <v>20821.785929199948</v>
      </c>
      <c r="AI86" s="13">
        <f t="shared" si="49"/>
        <v>374.97566988092518</v>
      </c>
      <c r="AJ86" s="12">
        <f t="shared" si="50"/>
        <v>749.95133976185036</v>
      </c>
      <c r="AK86" s="12">
        <f t="shared" si="66"/>
        <v>1624.8945694840093</v>
      </c>
      <c r="AL86" s="12">
        <f t="shared" si="51"/>
        <v>19498.73483380811</v>
      </c>
    </row>
    <row r="87" spans="1:38" ht="11.5" thickTop="1" thickBot="1" x14ac:dyDescent="0.3">
      <c r="A87" s="26">
        <v>450000</v>
      </c>
      <c r="B87" s="27">
        <f t="shared" si="52"/>
        <v>22500</v>
      </c>
      <c r="C87" s="27">
        <f t="shared" si="36"/>
        <v>16023.2</v>
      </c>
      <c r="D87" s="28">
        <f t="shared" si="70"/>
        <v>38523.199999999997</v>
      </c>
      <c r="E87" s="29">
        <f t="shared" si="71"/>
        <v>427500</v>
      </c>
      <c r="F87" s="30">
        <v>30</v>
      </c>
      <c r="G87" s="13">
        <f t="shared" si="53"/>
        <v>724.16208688735969</v>
      </c>
      <c r="H87" s="12">
        <f t="shared" si="54"/>
        <v>1448.3241737747194</v>
      </c>
      <c r="I87" s="12">
        <f t="shared" si="55"/>
        <v>3138.0357098452255</v>
      </c>
      <c r="J87" s="12">
        <f t="shared" si="56"/>
        <v>37656.428518142704</v>
      </c>
      <c r="K87" s="13">
        <f t="shared" si="57"/>
        <v>656.08149908447638</v>
      </c>
      <c r="L87" s="12">
        <f t="shared" si="58"/>
        <v>1312.1629981689528</v>
      </c>
      <c r="M87" s="12">
        <f t="shared" si="59"/>
        <v>2843.0198293660646</v>
      </c>
      <c r="N87" s="12">
        <f t="shared" si="60"/>
        <v>34116.237952392774</v>
      </c>
      <c r="O87" s="13">
        <f t="shared" si="61"/>
        <v>591.47965269877307</v>
      </c>
      <c r="P87" s="12">
        <f t="shared" si="62"/>
        <v>1182.9593053975461</v>
      </c>
      <c r="Q87" s="12">
        <f t="shared" si="63"/>
        <v>2563.0784950280163</v>
      </c>
      <c r="R87" s="12">
        <f t="shared" si="64"/>
        <v>30756.941940336201</v>
      </c>
      <c r="S87" s="13">
        <f t="shared" si="37"/>
        <v>529.83637646202249</v>
      </c>
      <c r="T87" s="12">
        <f t="shared" si="38"/>
        <v>1059.672752924045</v>
      </c>
      <c r="U87" s="12">
        <f t="shared" si="67"/>
        <v>2295.9576313354305</v>
      </c>
      <c r="V87" s="12">
        <f t="shared" si="39"/>
        <v>27551.491576025168</v>
      </c>
      <c r="W87" s="13">
        <f t="shared" si="40"/>
        <v>470.7610787657996</v>
      </c>
      <c r="X87" s="12">
        <f t="shared" si="41"/>
        <v>941.52215753159919</v>
      </c>
      <c r="Y87" s="12">
        <f t="shared" si="68"/>
        <v>2039.9646746517983</v>
      </c>
      <c r="Z87" s="12">
        <f t="shared" si="42"/>
        <v>24479.57609582158</v>
      </c>
      <c r="AA87" s="13">
        <f t="shared" si="43"/>
        <v>415.92859481386171</v>
      </c>
      <c r="AB87" s="12">
        <f t="shared" si="44"/>
        <v>831.85718962772341</v>
      </c>
      <c r="AC87" s="12">
        <f t="shared" si="69"/>
        <v>1802.3572441934009</v>
      </c>
      <c r="AD87" s="12">
        <f t="shared" si="45"/>
        <v>21628.28693032081</v>
      </c>
      <c r="AE87" s="13">
        <f t="shared" si="46"/>
        <v>389.59682611808637</v>
      </c>
      <c r="AF87" s="12">
        <f t="shared" si="47"/>
        <v>779.19365223617274</v>
      </c>
      <c r="AG87" s="12">
        <f t="shared" si="65"/>
        <v>1688.2529131783742</v>
      </c>
      <c r="AH87" s="12">
        <f t="shared" si="48"/>
        <v>20259.034958140492</v>
      </c>
      <c r="AI87" s="13">
        <f t="shared" si="49"/>
        <v>364.84119231657581</v>
      </c>
      <c r="AJ87" s="12">
        <f t="shared" si="50"/>
        <v>729.68238463315163</v>
      </c>
      <c r="AK87" s="12">
        <f t="shared" si="66"/>
        <v>1580.9785000384952</v>
      </c>
      <c r="AL87" s="12">
        <f t="shared" si="51"/>
        <v>18971.742000461942</v>
      </c>
    </row>
    <row r="88" spans="1:38" s="19" customFormat="1" ht="11.5" thickTop="1" thickBot="1" x14ac:dyDescent="0.3">
      <c r="A88" s="26">
        <v>437500</v>
      </c>
      <c r="B88" s="27">
        <f t="shared" si="52"/>
        <v>21875</v>
      </c>
      <c r="C88" s="27">
        <f t="shared" si="36"/>
        <v>15460.7</v>
      </c>
      <c r="D88" s="28">
        <f t="shared" si="70"/>
        <v>37335.699999999997</v>
      </c>
      <c r="E88" s="29">
        <f t="shared" si="71"/>
        <v>415625</v>
      </c>
      <c r="F88" s="30">
        <v>30</v>
      </c>
      <c r="G88" s="13">
        <f t="shared" si="53"/>
        <v>704.04647336271091</v>
      </c>
      <c r="H88" s="12">
        <f t="shared" si="54"/>
        <v>1408.0929467254218</v>
      </c>
      <c r="I88" s="12">
        <f t="shared" si="55"/>
        <v>3050.8680512384135</v>
      </c>
      <c r="J88" s="12">
        <f t="shared" si="56"/>
        <v>36610.416614860966</v>
      </c>
      <c r="K88" s="13">
        <f t="shared" si="57"/>
        <v>637.85701299879656</v>
      </c>
      <c r="L88" s="12">
        <f t="shared" si="58"/>
        <v>1275.7140259975931</v>
      </c>
      <c r="M88" s="12">
        <f t="shared" si="59"/>
        <v>2764.0470563281187</v>
      </c>
      <c r="N88" s="12">
        <f t="shared" si="60"/>
        <v>33168.564675937421</v>
      </c>
      <c r="O88" s="13">
        <f t="shared" si="61"/>
        <v>575.04966234602921</v>
      </c>
      <c r="P88" s="12">
        <f t="shared" si="62"/>
        <v>1150.0993246920584</v>
      </c>
      <c r="Q88" s="12">
        <f t="shared" si="63"/>
        <v>2491.8818701661266</v>
      </c>
      <c r="R88" s="12">
        <f t="shared" si="64"/>
        <v>29902.58244199352</v>
      </c>
      <c r="S88" s="13">
        <f t="shared" si="37"/>
        <v>515.11869933807725</v>
      </c>
      <c r="T88" s="12">
        <f t="shared" si="38"/>
        <v>1030.2373986761545</v>
      </c>
      <c r="U88" s="12">
        <f t="shared" si="67"/>
        <v>2232.1810304650016</v>
      </c>
      <c r="V88" s="12">
        <f t="shared" si="39"/>
        <v>26786.172365580016</v>
      </c>
      <c r="W88" s="13">
        <f t="shared" si="40"/>
        <v>457.68438213341631</v>
      </c>
      <c r="X88" s="12">
        <f t="shared" si="41"/>
        <v>915.36876426683261</v>
      </c>
      <c r="Y88" s="12">
        <f t="shared" si="68"/>
        <v>1983.298989244804</v>
      </c>
      <c r="Z88" s="12">
        <f t="shared" si="42"/>
        <v>23799.587870937648</v>
      </c>
      <c r="AA88" s="13">
        <f t="shared" si="43"/>
        <v>404.37502273569891</v>
      </c>
      <c r="AB88" s="12">
        <f t="shared" si="44"/>
        <v>808.75004547139781</v>
      </c>
      <c r="AC88" s="12">
        <f t="shared" si="69"/>
        <v>1752.2917651880286</v>
      </c>
      <c r="AD88" s="12">
        <f t="shared" si="45"/>
        <v>21027.501182256343</v>
      </c>
      <c r="AE88" s="13">
        <f t="shared" si="46"/>
        <v>378.7746920592507</v>
      </c>
      <c r="AF88" s="12">
        <f t="shared" si="47"/>
        <v>757.54938411850139</v>
      </c>
      <c r="AG88" s="12">
        <f t="shared" si="65"/>
        <v>1641.3569989234195</v>
      </c>
      <c r="AH88" s="12">
        <f t="shared" si="48"/>
        <v>19696.283987081035</v>
      </c>
      <c r="AI88" s="13">
        <f t="shared" si="49"/>
        <v>354.70671475222656</v>
      </c>
      <c r="AJ88" s="12">
        <f t="shared" si="50"/>
        <v>709.41342950445312</v>
      </c>
      <c r="AK88" s="12">
        <f t="shared" si="66"/>
        <v>1537.0624305929816</v>
      </c>
      <c r="AL88" s="12">
        <f t="shared" si="51"/>
        <v>18444.74916711578</v>
      </c>
    </row>
    <row r="89" spans="1:38" ht="11.5" thickTop="1" thickBot="1" x14ac:dyDescent="0.3">
      <c r="A89" s="31">
        <v>420000</v>
      </c>
      <c r="B89" s="27">
        <f t="shared" si="52"/>
        <v>21000</v>
      </c>
      <c r="C89" s="27">
        <f t="shared" si="36"/>
        <v>14673.2</v>
      </c>
      <c r="D89" s="28">
        <f t="shared" si="70"/>
        <v>35673.199999999997</v>
      </c>
      <c r="E89" s="29">
        <f t="shared" si="71"/>
        <v>399000</v>
      </c>
      <c r="F89" s="30">
        <v>30</v>
      </c>
      <c r="G89" s="13">
        <f t="shared" si="53"/>
        <v>675.88461442820233</v>
      </c>
      <c r="H89" s="12">
        <f t="shared" si="54"/>
        <v>1351.7692288564047</v>
      </c>
      <c r="I89" s="12">
        <f t="shared" si="55"/>
        <v>2928.8333291888771</v>
      </c>
      <c r="J89" s="12">
        <f t="shared" si="56"/>
        <v>35145.999950266523</v>
      </c>
      <c r="K89" s="13">
        <f t="shared" si="57"/>
        <v>612.34273247884471</v>
      </c>
      <c r="L89" s="12">
        <f t="shared" si="58"/>
        <v>1224.6854649576894</v>
      </c>
      <c r="M89" s="12">
        <f t="shared" si="59"/>
        <v>2653.4851740749937</v>
      </c>
      <c r="N89" s="12">
        <f t="shared" si="60"/>
        <v>31841.822088899924</v>
      </c>
      <c r="O89" s="13">
        <f t="shared" si="61"/>
        <v>552.04767585218804</v>
      </c>
      <c r="P89" s="12">
        <f t="shared" si="62"/>
        <v>1104.0953517043761</v>
      </c>
      <c r="Q89" s="12">
        <f t="shared" si="63"/>
        <v>2392.2065953594815</v>
      </c>
      <c r="R89" s="12">
        <f t="shared" si="64"/>
        <v>28706.479144313776</v>
      </c>
      <c r="S89" s="13">
        <f t="shared" si="37"/>
        <v>494.51395136455415</v>
      </c>
      <c r="T89" s="12">
        <f t="shared" si="38"/>
        <v>989.02790272910829</v>
      </c>
      <c r="U89" s="12">
        <f t="shared" si="67"/>
        <v>2142.8937892464014</v>
      </c>
      <c r="V89" s="12">
        <f t="shared" si="39"/>
        <v>25714.725470956815</v>
      </c>
      <c r="W89" s="13">
        <f t="shared" si="40"/>
        <v>439.37700684807959</v>
      </c>
      <c r="X89" s="12">
        <f t="shared" si="41"/>
        <v>878.75401369615918</v>
      </c>
      <c r="Y89" s="12">
        <f t="shared" si="68"/>
        <v>1903.9670296750116</v>
      </c>
      <c r="Z89" s="12">
        <f t="shared" si="42"/>
        <v>22847.604356100139</v>
      </c>
      <c r="AA89" s="13">
        <f t="shared" si="43"/>
        <v>388.20002182627098</v>
      </c>
      <c r="AB89" s="12">
        <f t="shared" si="44"/>
        <v>776.40004365254197</v>
      </c>
      <c r="AC89" s="12">
        <f t="shared" si="69"/>
        <v>1682.2000945805075</v>
      </c>
      <c r="AD89" s="12">
        <f t="shared" si="45"/>
        <v>20186.40113496609</v>
      </c>
      <c r="AE89" s="13">
        <f t="shared" si="46"/>
        <v>363.62370437688054</v>
      </c>
      <c r="AF89" s="12">
        <f t="shared" si="47"/>
        <v>727.24740875376108</v>
      </c>
      <c r="AG89" s="12">
        <f t="shared" si="65"/>
        <v>1575.7027189664823</v>
      </c>
      <c r="AH89" s="12">
        <f t="shared" si="48"/>
        <v>18908.432627597787</v>
      </c>
      <c r="AI89" s="13">
        <f t="shared" si="49"/>
        <v>340.51844616213748</v>
      </c>
      <c r="AJ89" s="12">
        <f t="shared" si="50"/>
        <v>681.03689232427496</v>
      </c>
      <c r="AK89" s="12">
        <f t="shared" si="66"/>
        <v>1475.5799333692623</v>
      </c>
      <c r="AL89" s="12">
        <f t="shared" si="51"/>
        <v>17706.959200431149</v>
      </c>
    </row>
    <row r="90" spans="1:38" ht="11.5" thickTop="1" thickBot="1" x14ac:dyDescent="0.3">
      <c r="A90" s="32">
        <v>410000</v>
      </c>
      <c r="B90" s="27">
        <f t="shared" si="52"/>
        <v>20500</v>
      </c>
      <c r="C90" s="27">
        <f t="shared" si="36"/>
        <v>14223.2</v>
      </c>
      <c r="D90" s="28">
        <f t="shared" si="70"/>
        <v>34723.199999999997</v>
      </c>
      <c r="E90" s="29">
        <f t="shared" si="71"/>
        <v>389500</v>
      </c>
      <c r="F90" s="30">
        <v>30</v>
      </c>
      <c r="G90" s="13">
        <f t="shared" si="53"/>
        <v>659.79212360848339</v>
      </c>
      <c r="H90" s="12">
        <f t="shared" si="54"/>
        <v>1319.5842472169668</v>
      </c>
      <c r="I90" s="12">
        <f t="shared" si="55"/>
        <v>2859.0992023034278</v>
      </c>
      <c r="J90" s="12">
        <f t="shared" si="56"/>
        <v>34309.190427641137</v>
      </c>
      <c r="K90" s="13">
        <f t="shared" si="57"/>
        <v>597.76314361030074</v>
      </c>
      <c r="L90" s="12">
        <f t="shared" si="58"/>
        <v>1195.5262872206015</v>
      </c>
      <c r="M90" s="12">
        <f t="shared" si="59"/>
        <v>2590.3069556446367</v>
      </c>
      <c r="N90" s="12">
        <f t="shared" si="60"/>
        <v>31083.683467735638</v>
      </c>
      <c r="O90" s="13">
        <f t="shared" si="61"/>
        <v>538.90368356999306</v>
      </c>
      <c r="P90" s="12">
        <f t="shared" si="62"/>
        <v>1077.8073671399861</v>
      </c>
      <c r="Q90" s="12">
        <f t="shared" si="63"/>
        <v>2335.2492954699701</v>
      </c>
      <c r="R90" s="12">
        <f t="shared" si="64"/>
        <v>28022.991545639641</v>
      </c>
      <c r="S90" s="13">
        <f t="shared" si="37"/>
        <v>482.73980966539813</v>
      </c>
      <c r="T90" s="12">
        <f t="shared" si="38"/>
        <v>965.47961933079625</v>
      </c>
      <c r="U90" s="12">
        <f t="shared" si="67"/>
        <v>2091.8725085500587</v>
      </c>
      <c r="V90" s="12">
        <f t="shared" si="39"/>
        <v>25102.470102600702</v>
      </c>
      <c r="W90" s="13">
        <f t="shared" si="40"/>
        <v>428.91564954217301</v>
      </c>
      <c r="X90" s="12">
        <f t="shared" si="41"/>
        <v>857.83129908434603</v>
      </c>
      <c r="Y90" s="12">
        <f t="shared" si="68"/>
        <v>1858.6344813494163</v>
      </c>
      <c r="Z90" s="12">
        <f t="shared" si="42"/>
        <v>22303.613776192997</v>
      </c>
      <c r="AA90" s="13">
        <f t="shared" si="43"/>
        <v>378.95716416374069</v>
      </c>
      <c r="AB90" s="12">
        <f t="shared" si="44"/>
        <v>757.91432832748137</v>
      </c>
      <c r="AC90" s="12">
        <f t="shared" si="69"/>
        <v>1642.1477113762096</v>
      </c>
      <c r="AD90" s="12">
        <f t="shared" si="45"/>
        <v>19705.772536514516</v>
      </c>
      <c r="AE90" s="13">
        <f t="shared" si="46"/>
        <v>354.96599712981191</v>
      </c>
      <c r="AF90" s="12">
        <f t="shared" si="47"/>
        <v>709.93199425962382</v>
      </c>
      <c r="AG90" s="12">
        <f t="shared" si="65"/>
        <v>1538.1859875625184</v>
      </c>
      <c r="AH90" s="12">
        <f t="shared" si="48"/>
        <v>18458.23185075022</v>
      </c>
      <c r="AI90" s="13">
        <f t="shared" si="49"/>
        <v>332.410864110658</v>
      </c>
      <c r="AJ90" s="12">
        <f t="shared" si="50"/>
        <v>664.82172822131599</v>
      </c>
      <c r="AK90" s="12">
        <f t="shared" si="66"/>
        <v>1440.4470778128514</v>
      </c>
      <c r="AL90" s="12">
        <f t="shared" si="51"/>
        <v>17285.364933754216</v>
      </c>
    </row>
    <row r="91" spans="1:38" ht="11.5" thickTop="1" thickBot="1" x14ac:dyDescent="0.3">
      <c r="A91" s="32">
        <v>400000</v>
      </c>
      <c r="B91" s="27">
        <f t="shared" si="52"/>
        <v>20000</v>
      </c>
      <c r="C91" s="27">
        <f t="shared" si="36"/>
        <v>13773.2</v>
      </c>
      <c r="D91" s="28">
        <f t="shared" si="70"/>
        <v>33773.199999999997</v>
      </c>
      <c r="E91" s="29">
        <f t="shared" si="71"/>
        <v>380000</v>
      </c>
      <c r="F91" s="30">
        <v>30</v>
      </c>
      <c r="G91" s="13">
        <f t="shared" si="53"/>
        <v>643.69963278876435</v>
      </c>
      <c r="H91" s="12">
        <f t="shared" si="54"/>
        <v>1287.3992655775287</v>
      </c>
      <c r="I91" s="12">
        <f t="shared" si="55"/>
        <v>2789.3650754179785</v>
      </c>
      <c r="J91" s="12">
        <f t="shared" si="56"/>
        <v>33472.380905015743</v>
      </c>
      <c r="K91" s="13">
        <f t="shared" si="57"/>
        <v>583.18355474175689</v>
      </c>
      <c r="L91" s="12">
        <f t="shared" si="58"/>
        <v>1166.3671094835138</v>
      </c>
      <c r="M91" s="12">
        <f t="shared" si="59"/>
        <v>2527.1287372142797</v>
      </c>
      <c r="N91" s="12">
        <f t="shared" si="60"/>
        <v>30325.54484657136</v>
      </c>
      <c r="O91" s="13">
        <f t="shared" si="61"/>
        <v>525.7596912877982</v>
      </c>
      <c r="P91" s="12">
        <f t="shared" si="62"/>
        <v>1051.5193825755964</v>
      </c>
      <c r="Q91" s="12">
        <f t="shared" si="63"/>
        <v>2278.2919955804591</v>
      </c>
      <c r="R91" s="12">
        <f t="shared" si="64"/>
        <v>27339.503946965506</v>
      </c>
      <c r="S91" s="13">
        <f t="shared" si="37"/>
        <v>470.96566796624211</v>
      </c>
      <c r="T91" s="12">
        <f t="shared" si="38"/>
        <v>941.93133593248422</v>
      </c>
      <c r="U91" s="12">
        <f t="shared" si="67"/>
        <v>2040.8512278537157</v>
      </c>
      <c r="V91" s="12">
        <f t="shared" si="39"/>
        <v>24490.21473424459</v>
      </c>
      <c r="W91" s="13">
        <f t="shared" si="40"/>
        <v>418.45429223626638</v>
      </c>
      <c r="X91" s="12">
        <f t="shared" si="41"/>
        <v>836.90858447253277</v>
      </c>
      <c r="Y91" s="12">
        <f t="shared" si="68"/>
        <v>1813.3019330238208</v>
      </c>
      <c r="Z91" s="12">
        <f t="shared" si="42"/>
        <v>21759.623196285851</v>
      </c>
      <c r="AA91" s="13">
        <f t="shared" si="43"/>
        <v>369.71430650121044</v>
      </c>
      <c r="AB91" s="12">
        <f t="shared" si="44"/>
        <v>739.42861300242089</v>
      </c>
      <c r="AC91" s="12">
        <f t="shared" si="69"/>
        <v>1602.0953281719119</v>
      </c>
      <c r="AD91" s="12">
        <f t="shared" si="45"/>
        <v>19225.143938062942</v>
      </c>
      <c r="AE91" s="13">
        <f t="shared" si="46"/>
        <v>346.30828988274334</v>
      </c>
      <c r="AF91" s="12">
        <f t="shared" si="47"/>
        <v>692.61657976548668</v>
      </c>
      <c r="AG91" s="12">
        <f t="shared" si="65"/>
        <v>1500.6692561585546</v>
      </c>
      <c r="AH91" s="12">
        <f t="shared" si="48"/>
        <v>18008.031073902654</v>
      </c>
      <c r="AI91" s="13">
        <f t="shared" si="49"/>
        <v>324.30328205917851</v>
      </c>
      <c r="AJ91" s="12">
        <f t="shared" si="50"/>
        <v>648.60656411835703</v>
      </c>
      <c r="AK91" s="12">
        <f t="shared" si="66"/>
        <v>1405.3142222564402</v>
      </c>
      <c r="AL91" s="12">
        <f t="shared" si="51"/>
        <v>16863.770667077282</v>
      </c>
    </row>
    <row r="92" spans="1:38" ht="11.5" thickTop="1" thickBot="1" x14ac:dyDescent="0.3">
      <c r="A92" s="32">
        <v>390000</v>
      </c>
      <c r="B92" s="27">
        <f t="shared" si="52"/>
        <v>19500</v>
      </c>
      <c r="C92" s="27">
        <f t="shared" si="36"/>
        <v>13323.2</v>
      </c>
      <c r="D92" s="28">
        <f t="shared" si="70"/>
        <v>32823.199999999997</v>
      </c>
      <c r="E92" s="29">
        <f t="shared" si="71"/>
        <v>370500</v>
      </c>
      <c r="F92" s="30">
        <v>30</v>
      </c>
      <c r="G92" s="13">
        <f t="shared" si="53"/>
        <v>627.60714196904507</v>
      </c>
      <c r="H92" s="12">
        <f t="shared" si="54"/>
        <v>1255.2142839380901</v>
      </c>
      <c r="I92" s="12">
        <f t="shared" si="55"/>
        <v>2719.6309485325287</v>
      </c>
      <c r="J92" s="12">
        <f t="shared" si="56"/>
        <v>32635.571382390342</v>
      </c>
      <c r="K92" s="13">
        <f t="shared" si="57"/>
        <v>568.60396587321293</v>
      </c>
      <c r="L92" s="12">
        <f t="shared" si="58"/>
        <v>1137.2079317464259</v>
      </c>
      <c r="M92" s="12">
        <f t="shared" si="59"/>
        <v>2463.9505187839227</v>
      </c>
      <c r="N92" s="12">
        <f t="shared" si="60"/>
        <v>29567.406225407074</v>
      </c>
      <c r="O92" s="13">
        <f t="shared" si="61"/>
        <v>512.61569900560323</v>
      </c>
      <c r="P92" s="12">
        <f t="shared" si="62"/>
        <v>1025.2313980112065</v>
      </c>
      <c r="Q92" s="12">
        <f t="shared" si="63"/>
        <v>2221.3346956909477</v>
      </c>
      <c r="R92" s="12">
        <f t="shared" si="64"/>
        <v>26656.016348291367</v>
      </c>
      <c r="S92" s="13">
        <f t="shared" si="37"/>
        <v>459.19152626708603</v>
      </c>
      <c r="T92" s="12">
        <f t="shared" si="38"/>
        <v>918.38305253417207</v>
      </c>
      <c r="U92" s="12">
        <f t="shared" si="67"/>
        <v>1989.8299471573728</v>
      </c>
      <c r="V92" s="12">
        <f t="shared" si="39"/>
        <v>23877.959365888473</v>
      </c>
      <c r="W92" s="13">
        <f t="shared" si="40"/>
        <v>407.99293493035964</v>
      </c>
      <c r="X92" s="12">
        <f t="shared" si="41"/>
        <v>815.98586986071928</v>
      </c>
      <c r="Y92" s="12">
        <f t="shared" si="68"/>
        <v>1767.969384698225</v>
      </c>
      <c r="Z92" s="12">
        <f t="shared" si="42"/>
        <v>21215.632616378702</v>
      </c>
      <c r="AA92" s="13">
        <f t="shared" si="43"/>
        <v>360.47144883868015</v>
      </c>
      <c r="AB92" s="12">
        <f t="shared" si="44"/>
        <v>720.94289767736029</v>
      </c>
      <c r="AC92" s="12">
        <f t="shared" si="69"/>
        <v>1562.0429449676139</v>
      </c>
      <c r="AD92" s="12">
        <f t="shared" si="45"/>
        <v>18744.515339611367</v>
      </c>
      <c r="AE92" s="13">
        <f t="shared" si="46"/>
        <v>337.65058263567482</v>
      </c>
      <c r="AF92" s="12">
        <f t="shared" si="47"/>
        <v>675.30116527134965</v>
      </c>
      <c r="AG92" s="12">
        <f t="shared" si="65"/>
        <v>1463.1525247545908</v>
      </c>
      <c r="AH92" s="12">
        <f t="shared" si="48"/>
        <v>17557.83029705509</v>
      </c>
      <c r="AI92" s="13">
        <f t="shared" si="49"/>
        <v>316.19570000769909</v>
      </c>
      <c r="AJ92" s="12">
        <f t="shared" si="50"/>
        <v>632.39140001539818</v>
      </c>
      <c r="AK92" s="12">
        <f t="shared" si="66"/>
        <v>1370.1813667000295</v>
      </c>
      <c r="AL92" s="12">
        <f t="shared" si="51"/>
        <v>16442.176400400353</v>
      </c>
    </row>
    <row r="93" spans="1:38" ht="11.5" thickTop="1" thickBot="1" x14ac:dyDescent="0.3">
      <c r="A93" s="32">
        <v>380000</v>
      </c>
      <c r="B93" s="27">
        <f t="shared" si="52"/>
        <v>19000</v>
      </c>
      <c r="C93" s="27">
        <f t="shared" si="36"/>
        <v>12873.2</v>
      </c>
      <c r="D93" s="28">
        <f t="shared" si="70"/>
        <v>31873.200000000001</v>
      </c>
      <c r="E93" s="29">
        <f t="shared" si="71"/>
        <v>361000</v>
      </c>
      <c r="F93" s="30">
        <v>30</v>
      </c>
      <c r="G93" s="13">
        <f t="shared" si="53"/>
        <v>611.51465114932603</v>
      </c>
      <c r="H93" s="12">
        <f t="shared" si="54"/>
        <v>1223.0293022986521</v>
      </c>
      <c r="I93" s="12">
        <f t="shared" si="55"/>
        <v>2649.8968216470794</v>
      </c>
      <c r="J93" s="12">
        <f t="shared" si="56"/>
        <v>31798.761859764953</v>
      </c>
      <c r="K93" s="13">
        <f t="shared" si="57"/>
        <v>554.02437700466896</v>
      </c>
      <c r="L93" s="12">
        <f t="shared" si="58"/>
        <v>1108.0487540093379</v>
      </c>
      <c r="M93" s="12">
        <f t="shared" si="59"/>
        <v>2400.7723003535657</v>
      </c>
      <c r="N93" s="12">
        <f t="shared" si="60"/>
        <v>28809.267604242785</v>
      </c>
      <c r="O93" s="13">
        <f t="shared" si="61"/>
        <v>499.47170672340832</v>
      </c>
      <c r="P93" s="12">
        <f t="shared" si="62"/>
        <v>998.94341344681663</v>
      </c>
      <c r="Q93" s="12">
        <f t="shared" si="63"/>
        <v>2164.3773958014358</v>
      </c>
      <c r="R93" s="12">
        <f t="shared" si="64"/>
        <v>25972.528749617231</v>
      </c>
      <c r="S93" s="13">
        <f t="shared" si="37"/>
        <v>447.41738456793001</v>
      </c>
      <c r="T93" s="12">
        <f t="shared" si="38"/>
        <v>894.83476913586003</v>
      </c>
      <c r="U93" s="12">
        <f t="shared" si="67"/>
        <v>1938.80866646103</v>
      </c>
      <c r="V93" s="12">
        <f t="shared" si="39"/>
        <v>23265.703997532361</v>
      </c>
      <c r="W93" s="13">
        <f t="shared" si="40"/>
        <v>397.53157762445301</v>
      </c>
      <c r="X93" s="12">
        <f t="shared" si="41"/>
        <v>795.06315524890601</v>
      </c>
      <c r="Y93" s="12">
        <f t="shared" si="68"/>
        <v>1722.6368363726297</v>
      </c>
      <c r="Z93" s="12">
        <f t="shared" si="42"/>
        <v>20671.642036471556</v>
      </c>
      <c r="AA93" s="13">
        <f t="shared" si="43"/>
        <v>351.22859117614996</v>
      </c>
      <c r="AB93" s="12">
        <f t="shared" si="44"/>
        <v>702.45718235229992</v>
      </c>
      <c r="AC93" s="12">
        <f t="shared" si="69"/>
        <v>1521.9905617633162</v>
      </c>
      <c r="AD93" s="12">
        <f t="shared" si="45"/>
        <v>18263.886741159797</v>
      </c>
      <c r="AE93" s="13">
        <f t="shared" si="46"/>
        <v>328.99287538860619</v>
      </c>
      <c r="AF93" s="12">
        <f t="shared" si="47"/>
        <v>657.98575077721239</v>
      </c>
      <c r="AG93" s="12">
        <f t="shared" si="65"/>
        <v>1425.635793350627</v>
      </c>
      <c r="AH93" s="12">
        <f t="shared" si="48"/>
        <v>17107.629520207523</v>
      </c>
      <c r="AI93" s="13">
        <f t="shared" si="49"/>
        <v>308.08811795621961</v>
      </c>
      <c r="AJ93" s="12">
        <f t="shared" si="50"/>
        <v>616.17623591243921</v>
      </c>
      <c r="AK93" s="12">
        <f t="shared" si="66"/>
        <v>1335.0485111436183</v>
      </c>
      <c r="AL93" s="12">
        <f t="shared" si="51"/>
        <v>16020.582133723419</v>
      </c>
    </row>
    <row r="94" spans="1:38" s="19" customFormat="1" ht="11.5" thickTop="1" thickBot="1" x14ac:dyDescent="0.3">
      <c r="A94" s="26">
        <v>370000</v>
      </c>
      <c r="B94" s="27">
        <f t="shared" si="52"/>
        <v>18500</v>
      </c>
      <c r="C94" s="27">
        <f t="shared" si="36"/>
        <v>12423.2</v>
      </c>
      <c r="D94" s="28">
        <f t="shared" si="70"/>
        <v>30923.200000000001</v>
      </c>
      <c r="E94" s="29">
        <f t="shared" si="71"/>
        <v>351500</v>
      </c>
      <c r="F94" s="30">
        <v>30</v>
      </c>
      <c r="G94" s="13">
        <f t="shared" si="53"/>
        <v>595.42216032960687</v>
      </c>
      <c r="H94" s="12">
        <f t="shared" si="54"/>
        <v>1190.8443206592137</v>
      </c>
      <c r="I94" s="12">
        <f t="shared" si="55"/>
        <v>2580.1626947616296</v>
      </c>
      <c r="J94" s="12">
        <f t="shared" si="56"/>
        <v>30961.952337139555</v>
      </c>
      <c r="K94" s="13">
        <f t="shared" si="57"/>
        <v>539.444788136125</v>
      </c>
      <c r="L94" s="12">
        <f t="shared" si="58"/>
        <v>1078.88957627225</v>
      </c>
      <c r="M94" s="12">
        <f t="shared" si="59"/>
        <v>2337.5940819232087</v>
      </c>
      <c r="N94" s="12">
        <f t="shared" si="60"/>
        <v>28051.128983078499</v>
      </c>
      <c r="O94" s="13">
        <f t="shared" si="61"/>
        <v>486.32771444121329</v>
      </c>
      <c r="P94" s="12">
        <f t="shared" si="62"/>
        <v>972.65542888242658</v>
      </c>
      <c r="Q94" s="12">
        <f t="shared" si="63"/>
        <v>2107.4200959119244</v>
      </c>
      <c r="R94" s="12">
        <f t="shared" si="64"/>
        <v>25289.041150943092</v>
      </c>
      <c r="S94" s="13">
        <f t="shared" si="37"/>
        <v>435.64324286877394</v>
      </c>
      <c r="T94" s="12">
        <f t="shared" si="38"/>
        <v>871.28648573754788</v>
      </c>
      <c r="U94" s="12">
        <f t="shared" si="67"/>
        <v>1887.7873857646871</v>
      </c>
      <c r="V94" s="12">
        <f t="shared" si="39"/>
        <v>22653.448629176244</v>
      </c>
      <c r="W94" s="13">
        <f t="shared" si="40"/>
        <v>387.07022031854638</v>
      </c>
      <c r="X94" s="12">
        <f t="shared" si="41"/>
        <v>774.14044063709275</v>
      </c>
      <c r="Y94" s="12">
        <f t="shared" si="68"/>
        <v>1677.3042880470343</v>
      </c>
      <c r="Z94" s="12">
        <f t="shared" si="42"/>
        <v>20127.65145656441</v>
      </c>
      <c r="AA94" s="13">
        <f t="shared" si="43"/>
        <v>341.98573351361966</v>
      </c>
      <c r="AB94" s="12">
        <f t="shared" si="44"/>
        <v>683.97146702723933</v>
      </c>
      <c r="AC94" s="12">
        <f t="shared" si="69"/>
        <v>1481.9381785590185</v>
      </c>
      <c r="AD94" s="12">
        <f t="shared" si="45"/>
        <v>17783.258142708222</v>
      </c>
      <c r="AE94" s="13">
        <f t="shared" si="46"/>
        <v>320.33516814153762</v>
      </c>
      <c r="AF94" s="12">
        <f t="shared" si="47"/>
        <v>640.67033628307524</v>
      </c>
      <c r="AG94" s="12">
        <f t="shared" si="65"/>
        <v>1388.1190619466631</v>
      </c>
      <c r="AH94" s="12">
        <f t="shared" si="48"/>
        <v>16657.428743359957</v>
      </c>
      <c r="AI94" s="13">
        <f t="shared" si="49"/>
        <v>299.98053590474012</v>
      </c>
      <c r="AJ94" s="12">
        <f t="shared" si="50"/>
        <v>599.96107180948025</v>
      </c>
      <c r="AK94" s="12">
        <f t="shared" si="66"/>
        <v>1299.9156555872073</v>
      </c>
      <c r="AL94" s="12">
        <f t="shared" si="51"/>
        <v>15598.987867046486</v>
      </c>
    </row>
    <row r="95" spans="1:38" ht="11.5" thickTop="1" thickBot="1" x14ac:dyDescent="0.3">
      <c r="A95" s="32">
        <v>360000</v>
      </c>
      <c r="B95" s="27">
        <f t="shared" si="52"/>
        <v>18000</v>
      </c>
      <c r="C95" s="27">
        <f t="shared" si="36"/>
        <v>11973.2</v>
      </c>
      <c r="D95" s="28">
        <f t="shared" si="70"/>
        <v>29973.200000000001</v>
      </c>
      <c r="E95" s="29">
        <f t="shared" si="71"/>
        <v>342000</v>
      </c>
      <c r="F95" s="30">
        <v>30</v>
      </c>
      <c r="G95" s="13">
        <f t="shared" si="53"/>
        <v>579.32966950988771</v>
      </c>
      <c r="H95" s="12">
        <f t="shared" si="54"/>
        <v>1158.6593390197754</v>
      </c>
      <c r="I95" s="12">
        <f t="shared" si="55"/>
        <v>2510.4285678761803</v>
      </c>
      <c r="J95" s="12">
        <f t="shared" si="56"/>
        <v>30125.142814514162</v>
      </c>
      <c r="K95" s="13">
        <f t="shared" si="57"/>
        <v>524.86519926758115</v>
      </c>
      <c r="L95" s="12">
        <f t="shared" si="58"/>
        <v>1049.7303985351623</v>
      </c>
      <c r="M95" s="12">
        <f t="shared" si="59"/>
        <v>2274.4158634928517</v>
      </c>
      <c r="N95" s="12">
        <f t="shared" si="60"/>
        <v>27292.990361914221</v>
      </c>
      <c r="O95" s="13">
        <f t="shared" si="61"/>
        <v>473.18372215901832</v>
      </c>
      <c r="P95" s="12">
        <f t="shared" si="62"/>
        <v>946.36744431803663</v>
      </c>
      <c r="Q95" s="12">
        <f t="shared" si="63"/>
        <v>2050.4627960224129</v>
      </c>
      <c r="R95" s="12">
        <f t="shared" si="64"/>
        <v>24605.553552268953</v>
      </c>
      <c r="S95" s="13">
        <f t="shared" si="37"/>
        <v>423.86910116961792</v>
      </c>
      <c r="T95" s="12">
        <f t="shared" si="38"/>
        <v>847.73820233923584</v>
      </c>
      <c r="U95" s="12">
        <f t="shared" si="67"/>
        <v>1836.7661050683441</v>
      </c>
      <c r="V95" s="12">
        <f t="shared" si="39"/>
        <v>22041.193260820131</v>
      </c>
      <c r="W95" s="13">
        <f t="shared" si="40"/>
        <v>376.60886301263969</v>
      </c>
      <c r="X95" s="12">
        <f t="shared" si="41"/>
        <v>753.21772602527938</v>
      </c>
      <c r="Y95" s="12">
        <f t="shared" si="68"/>
        <v>1631.9717397214388</v>
      </c>
      <c r="Z95" s="12">
        <f t="shared" si="42"/>
        <v>19583.660876657264</v>
      </c>
      <c r="AA95" s="13">
        <f t="shared" si="43"/>
        <v>332.74287585108937</v>
      </c>
      <c r="AB95" s="12">
        <f t="shared" si="44"/>
        <v>665.48575170217873</v>
      </c>
      <c r="AC95" s="12">
        <f t="shared" si="69"/>
        <v>1441.8857953547206</v>
      </c>
      <c r="AD95" s="12">
        <f t="shared" si="45"/>
        <v>17302.629544256648</v>
      </c>
      <c r="AE95" s="13">
        <f t="shared" si="46"/>
        <v>311.67746089446905</v>
      </c>
      <c r="AF95" s="12">
        <f t="shared" si="47"/>
        <v>623.3549217889381</v>
      </c>
      <c r="AG95" s="12">
        <f t="shared" si="65"/>
        <v>1350.6023305426993</v>
      </c>
      <c r="AH95" s="12">
        <f t="shared" si="48"/>
        <v>16207.22796651239</v>
      </c>
      <c r="AI95" s="13">
        <f t="shared" si="49"/>
        <v>291.87295385326064</v>
      </c>
      <c r="AJ95" s="12">
        <f t="shared" si="50"/>
        <v>583.74590770652128</v>
      </c>
      <c r="AK95" s="12">
        <f t="shared" si="66"/>
        <v>1264.7828000307961</v>
      </c>
      <c r="AL95" s="12">
        <f t="shared" si="51"/>
        <v>15177.393600369553</v>
      </c>
    </row>
    <row r="96" spans="1:38" ht="11.5" thickTop="1" thickBot="1" x14ac:dyDescent="0.3">
      <c r="A96" s="32">
        <v>350000</v>
      </c>
      <c r="B96" s="27">
        <f t="shared" si="52"/>
        <v>17500</v>
      </c>
      <c r="C96" s="27">
        <f t="shared" si="36"/>
        <v>11523.2</v>
      </c>
      <c r="D96" s="28">
        <f t="shared" si="70"/>
        <v>29023.200000000001</v>
      </c>
      <c r="E96" s="29">
        <f t="shared" si="71"/>
        <v>332500</v>
      </c>
      <c r="F96" s="30">
        <v>30</v>
      </c>
      <c r="G96" s="13">
        <f t="shared" si="53"/>
        <v>563.23717869016866</v>
      </c>
      <c r="H96" s="12">
        <f t="shared" si="54"/>
        <v>1126.4743573803373</v>
      </c>
      <c r="I96" s="12">
        <f t="shared" si="55"/>
        <v>2440.694440990731</v>
      </c>
      <c r="J96" s="12">
        <f t="shared" si="56"/>
        <v>29288.333291888772</v>
      </c>
      <c r="K96" s="13">
        <f t="shared" si="57"/>
        <v>510.2856103990373</v>
      </c>
      <c r="L96" s="12">
        <f t="shared" si="58"/>
        <v>1020.5712207980746</v>
      </c>
      <c r="M96" s="12">
        <f t="shared" si="59"/>
        <v>2211.2376450624947</v>
      </c>
      <c r="N96" s="12">
        <f t="shared" si="60"/>
        <v>26534.851740749938</v>
      </c>
      <c r="O96" s="13">
        <f t="shared" si="61"/>
        <v>460.0397298768234</v>
      </c>
      <c r="P96" s="12">
        <f t="shared" si="62"/>
        <v>920.0794597536468</v>
      </c>
      <c r="Q96" s="12">
        <f t="shared" si="63"/>
        <v>1993.5054961329015</v>
      </c>
      <c r="R96" s="12">
        <f t="shared" si="64"/>
        <v>23922.065953594818</v>
      </c>
      <c r="S96" s="13">
        <f t="shared" si="37"/>
        <v>412.0949594704619</v>
      </c>
      <c r="T96" s="12">
        <f t="shared" si="38"/>
        <v>824.1899189409238</v>
      </c>
      <c r="U96" s="12">
        <f t="shared" si="67"/>
        <v>1785.7448243720014</v>
      </c>
      <c r="V96" s="12">
        <f t="shared" si="39"/>
        <v>21428.937892464019</v>
      </c>
      <c r="W96" s="13">
        <f t="shared" si="40"/>
        <v>366.147505706733</v>
      </c>
      <c r="X96" s="12">
        <f t="shared" si="41"/>
        <v>732.295011413466</v>
      </c>
      <c r="Y96" s="12">
        <f t="shared" si="68"/>
        <v>1586.639191395843</v>
      </c>
      <c r="Z96" s="12">
        <f t="shared" si="42"/>
        <v>19039.670296750115</v>
      </c>
      <c r="AA96" s="13">
        <f t="shared" si="43"/>
        <v>323.50001818855912</v>
      </c>
      <c r="AB96" s="12">
        <f t="shared" si="44"/>
        <v>647.00003637711825</v>
      </c>
      <c r="AC96" s="12">
        <f t="shared" si="69"/>
        <v>1401.8334121504229</v>
      </c>
      <c r="AD96" s="12">
        <f t="shared" si="45"/>
        <v>16822.000945805074</v>
      </c>
      <c r="AE96" s="13">
        <f t="shared" si="46"/>
        <v>303.01975364740053</v>
      </c>
      <c r="AF96" s="12">
        <f t="shared" si="47"/>
        <v>606.03950729480107</v>
      </c>
      <c r="AG96" s="12">
        <f t="shared" si="65"/>
        <v>1313.0855991387355</v>
      </c>
      <c r="AH96" s="12">
        <f t="shared" si="48"/>
        <v>15757.027189664828</v>
      </c>
      <c r="AI96" s="13">
        <f t="shared" si="49"/>
        <v>283.76537180178121</v>
      </c>
      <c r="AJ96" s="12">
        <f t="shared" si="50"/>
        <v>567.53074360356243</v>
      </c>
      <c r="AK96" s="12">
        <f t="shared" si="66"/>
        <v>1229.6499444743852</v>
      </c>
      <c r="AL96" s="12">
        <f t="shared" si="51"/>
        <v>14755.799333692623</v>
      </c>
    </row>
    <row r="97" spans="1:38" ht="11.5" thickTop="1" thickBot="1" x14ac:dyDescent="0.3">
      <c r="A97" s="32">
        <v>340000</v>
      </c>
      <c r="B97" s="27">
        <f t="shared" si="52"/>
        <v>17000</v>
      </c>
      <c r="C97" s="27">
        <f t="shared" si="36"/>
        <v>11073.2</v>
      </c>
      <c r="D97" s="28">
        <f t="shared" si="70"/>
        <v>28073.200000000001</v>
      </c>
      <c r="E97" s="29">
        <f t="shared" si="71"/>
        <v>323000</v>
      </c>
      <c r="F97" s="30">
        <v>30</v>
      </c>
      <c r="G97" s="13">
        <f t="shared" si="53"/>
        <v>547.14468787044962</v>
      </c>
      <c r="H97" s="12">
        <f t="shared" si="54"/>
        <v>1094.2893757408992</v>
      </c>
      <c r="I97" s="12">
        <f t="shared" si="55"/>
        <v>2370.9603141052817</v>
      </c>
      <c r="J97" s="12">
        <f t="shared" si="56"/>
        <v>28451.523769263382</v>
      </c>
      <c r="K97" s="13">
        <f t="shared" si="57"/>
        <v>495.70602153049333</v>
      </c>
      <c r="L97" s="12">
        <f t="shared" si="58"/>
        <v>991.41204306098666</v>
      </c>
      <c r="M97" s="12">
        <f t="shared" si="59"/>
        <v>2148.0594266321377</v>
      </c>
      <c r="N97" s="12">
        <f t="shared" si="60"/>
        <v>25776.713119585653</v>
      </c>
      <c r="O97" s="13">
        <f t="shared" si="61"/>
        <v>446.89573759462849</v>
      </c>
      <c r="P97" s="12">
        <f t="shared" si="62"/>
        <v>893.79147518925697</v>
      </c>
      <c r="Q97" s="12">
        <f t="shared" si="63"/>
        <v>1936.5481962433901</v>
      </c>
      <c r="R97" s="12">
        <f t="shared" si="64"/>
        <v>23238.578354920683</v>
      </c>
      <c r="S97" s="13">
        <f t="shared" si="37"/>
        <v>400.32081777130583</v>
      </c>
      <c r="T97" s="12">
        <f t="shared" si="38"/>
        <v>800.64163554261165</v>
      </c>
      <c r="U97" s="12">
        <f t="shared" si="67"/>
        <v>1734.7235436756584</v>
      </c>
      <c r="V97" s="12">
        <f t="shared" si="39"/>
        <v>20816.682524107902</v>
      </c>
      <c r="W97" s="13">
        <f t="shared" si="40"/>
        <v>355.68614840082643</v>
      </c>
      <c r="X97" s="12">
        <f t="shared" si="41"/>
        <v>711.37229680165285</v>
      </c>
      <c r="Y97" s="12">
        <f t="shared" si="68"/>
        <v>1541.3066430702477</v>
      </c>
      <c r="Z97" s="12">
        <f t="shared" si="42"/>
        <v>18495.679716842973</v>
      </c>
      <c r="AA97" s="13">
        <f t="shared" si="43"/>
        <v>314.25716052602883</v>
      </c>
      <c r="AB97" s="12">
        <f t="shared" si="44"/>
        <v>628.51432105205765</v>
      </c>
      <c r="AC97" s="12">
        <f t="shared" si="69"/>
        <v>1361.7810289461249</v>
      </c>
      <c r="AD97" s="12">
        <f t="shared" si="45"/>
        <v>16341.372347353499</v>
      </c>
      <c r="AE97" s="13">
        <f t="shared" si="46"/>
        <v>294.36204640033185</v>
      </c>
      <c r="AF97" s="12">
        <f t="shared" si="47"/>
        <v>588.7240928006637</v>
      </c>
      <c r="AG97" s="12">
        <f t="shared" si="65"/>
        <v>1275.5688677347714</v>
      </c>
      <c r="AH97" s="12">
        <f t="shared" si="48"/>
        <v>15306.826412817256</v>
      </c>
      <c r="AI97" s="13">
        <f t="shared" si="49"/>
        <v>275.65778975030179</v>
      </c>
      <c r="AJ97" s="12">
        <f t="shared" si="50"/>
        <v>551.31557950060358</v>
      </c>
      <c r="AK97" s="12">
        <f t="shared" si="66"/>
        <v>1194.5170889179744</v>
      </c>
      <c r="AL97" s="12">
        <f t="shared" si="51"/>
        <v>14334.205067015693</v>
      </c>
    </row>
    <row r="98" spans="1:38" ht="11.5" thickTop="1" thickBot="1" x14ac:dyDescent="0.3">
      <c r="A98" s="32">
        <v>330000</v>
      </c>
      <c r="B98" s="27">
        <f t="shared" si="52"/>
        <v>16500</v>
      </c>
      <c r="C98" s="27">
        <f t="shared" si="36"/>
        <v>10623.2</v>
      </c>
      <c r="D98" s="28">
        <f t="shared" si="70"/>
        <v>27123.200000000001</v>
      </c>
      <c r="E98" s="29">
        <f t="shared" si="71"/>
        <v>313500</v>
      </c>
      <c r="F98" s="30">
        <v>30</v>
      </c>
      <c r="G98" s="13">
        <f t="shared" si="53"/>
        <v>531.05219705073046</v>
      </c>
      <c r="H98" s="12">
        <f t="shared" si="54"/>
        <v>1062.1043941014609</v>
      </c>
      <c r="I98" s="12">
        <f t="shared" si="55"/>
        <v>2301.2261872198319</v>
      </c>
      <c r="J98" s="12">
        <f t="shared" si="56"/>
        <v>27614.714246637985</v>
      </c>
      <c r="K98" s="13">
        <f t="shared" si="57"/>
        <v>481.12643266194937</v>
      </c>
      <c r="L98" s="12">
        <f t="shared" si="58"/>
        <v>962.25286532389873</v>
      </c>
      <c r="M98" s="12">
        <f t="shared" si="59"/>
        <v>2084.8812082017807</v>
      </c>
      <c r="N98" s="12">
        <f t="shared" si="60"/>
        <v>25018.574498421367</v>
      </c>
      <c r="O98" s="13">
        <f t="shared" si="61"/>
        <v>433.75174531243351</v>
      </c>
      <c r="P98" s="12">
        <f t="shared" si="62"/>
        <v>867.50349062486703</v>
      </c>
      <c r="Q98" s="12">
        <f t="shared" si="63"/>
        <v>1879.5908963538786</v>
      </c>
      <c r="R98" s="12">
        <f t="shared" si="64"/>
        <v>22555.090756246544</v>
      </c>
      <c r="S98" s="13">
        <f t="shared" si="37"/>
        <v>388.54667607214975</v>
      </c>
      <c r="T98" s="12">
        <f t="shared" si="38"/>
        <v>777.0933521442995</v>
      </c>
      <c r="U98" s="12">
        <f t="shared" si="67"/>
        <v>1683.7022629793155</v>
      </c>
      <c r="V98" s="12">
        <f t="shared" si="39"/>
        <v>20204.427155751786</v>
      </c>
      <c r="W98" s="13">
        <f t="shared" si="40"/>
        <v>345.22479109491974</v>
      </c>
      <c r="X98" s="12">
        <f t="shared" si="41"/>
        <v>690.44958218983948</v>
      </c>
      <c r="Y98" s="12">
        <f t="shared" si="68"/>
        <v>1495.9740947446521</v>
      </c>
      <c r="Z98" s="12">
        <f t="shared" si="42"/>
        <v>17951.689136935827</v>
      </c>
      <c r="AA98" s="13">
        <f t="shared" si="43"/>
        <v>305.01430286349859</v>
      </c>
      <c r="AB98" s="12">
        <f t="shared" si="44"/>
        <v>610.02860572699717</v>
      </c>
      <c r="AC98" s="12">
        <f t="shared" si="69"/>
        <v>1321.7286457418272</v>
      </c>
      <c r="AD98" s="12">
        <f t="shared" si="45"/>
        <v>15860.743748901927</v>
      </c>
      <c r="AE98" s="13">
        <f t="shared" si="46"/>
        <v>285.70433915326328</v>
      </c>
      <c r="AF98" s="12">
        <f t="shared" si="47"/>
        <v>571.40867830652655</v>
      </c>
      <c r="AG98" s="12">
        <f t="shared" si="65"/>
        <v>1238.0521363308076</v>
      </c>
      <c r="AH98" s="12">
        <f t="shared" si="48"/>
        <v>14856.625635969691</v>
      </c>
      <c r="AI98" s="13">
        <f t="shared" si="49"/>
        <v>267.55020769882231</v>
      </c>
      <c r="AJ98" s="12">
        <f t="shared" si="50"/>
        <v>535.10041539764461</v>
      </c>
      <c r="AK98" s="12">
        <f t="shared" si="66"/>
        <v>1159.3842333615632</v>
      </c>
      <c r="AL98" s="12">
        <f t="shared" si="51"/>
        <v>13912.61080033876</v>
      </c>
    </row>
    <row r="99" spans="1:38" ht="11.5" thickTop="1" thickBot="1" x14ac:dyDescent="0.3">
      <c r="A99" s="32">
        <v>320000</v>
      </c>
      <c r="B99" s="27">
        <f t="shared" si="52"/>
        <v>16000</v>
      </c>
      <c r="C99" s="27">
        <f t="shared" si="36"/>
        <v>10173.200000000001</v>
      </c>
      <c r="D99" s="28">
        <f t="shared" si="70"/>
        <v>26173.200000000001</v>
      </c>
      <c r="E99" s="29">
        <f t="shared" si="71"/>
        <v>304000</v>
      </c>
      <c r="F99" s="30">
        <v>30</v>
      </c>
      <c r="G99" s="13">
        <f t="shared" si="53"/>
        <v>514.95970623101141</v>
      </c>
      <c r="H99" s="12">
        <f t="shared" si="54"/>
        <v>1029.9194124620228</v>
      </c>
      <c r="I99" s="12">
        <f t="shared" si="55"/>
        <v>2231.4920603343826</v>
      </c>
      <c r="J99" s="12">
        <f t="shared" si="56"/>
        <v>26777.904724012595</v>
      </c>
      <c r="K99" s="13">
        <f t="shared" si="57"/>
        <v>466.54684379340546</v>
      </c>
      <c r="L99" s="12">
        <f t="shared" si="58"/>
        <v>933.09368758681092</v>
      </c>
      <c r="M99" s="12">
        <f t="shared" si="59"/>
        <v>2021.7029897714237</v>
      </c>
      <c r="N99" s="12">
        <f t="shared" si="60"/>
        <v>24260.435877257085</v>
      </c>
      <c r="O99" s="13">
        <f t="shared" si="61"/>
        <v>420.60775303023854</v>
      </c>
      <c r="P99" s="12">
        <f t="shared" si="62"/>
        <v>841.21550606047708</v>
      </c>
      <c r="Q99" s="12">
        <f t="shared" si="63"/>
        <v>1822.633596464367</v>
      </c>
      <c r="R99" s="12">
        <f t="shared" si="64"/>
        <v>21871.603157572405</v>
      </c>
      <c r="S99" s="13">
        <f t="shared" si="37"/>
        <v>376.77253437299373</v>
      </c>
      <c r="T99" s="12">
        <f t="shared" si="38"/>
        <v>753.54506874598746</v>
      </c>
      <c r="U99" s="12">
        <f t="shared" si="67"/>
        <v>1632.6809822829728</v>
      </c>
      <c r="V99" s="12">
        <f t="shared" si="39"/>
        <v>19592.171787395673</v>
      </c>
      <c r="W99" s="13">
        <f t="shared" si="40"/>
        <v>334.76343378901305</v>
      </c>
      <c r="X99" s="12">
        <f t="shared" si="41"/>
        <v>669.5268675780261</v>
      </c>
      <c r="Y99" s="12">
        <f t="shared" si="68"/>
        <v>1450.6415464190566</v>
      </c>
      <c r="Z99" s="12">
        <f t="shared" si="42"/>
        <v>17407.698557028678</v>
      </c>
      <c r="AA99" s="13">
        <f t="shared" si="43"/>
        <v>295.77144520096834</v>
      </c>
      <c r="AB99" s="12">
        <f t="shared" si="44"/>
        <v>591.54289040193669</v>
      </c>
      <c r="AC99" s="12">
        <f t="shared" si="69"/>
        <v>1281.6762625375295</v>
      </c>
      <c r="AD99" s="12">
        <f t="shared" si="45"/>
        <v>15380.115150450354</v>
      </c>
      <c r="AE99" s="13">
        <f t="shared" si="46"/>
        <v>277.0466319061947</v>
      </c>
      <c r="AF99" s="12">
        <f t="shared" si="47"/>
        <v>554.09326381238941</v>
      </c>
      <c r="AG99" s="12">
        <f t="shared" si="65"/>
        <v>1200.5354049268437</v>
      </c>
      <c r="AH99" s="12">
        <f t="shared" si="48"/>
        <v>14406.424859122124</v>
      </c>
      <c r="AI99" s="13">
        <f t="shared" si="49"/>
        <v>259.44262564734282</v>
      </c>
      <c r="AJ99" s="12">
        <f t="shared" si="50"/>
        <v>518.88525129468565</v>
      </c>
      <c r="AK99" s="12">
        <f t="shared" si="66"/>
        <v>1124.2513778051523</v>
      </c>
      <c r="AL99" s="12">
        <f t="shared" si="51"/>
        <v>13491.016533661827</v>
      </c>
    </row>
    <row r="100" spans="1:38" ht="11.5" thickTop="1" thickBot="1" x14ac:dyDescent="0.3">
      <c r="A100" s="32">
        <v>310000</v>
      </c>
      <c r="B100" s="27">
        <f t="shared" si="52"/>
        <v>15500</v>
      </c>
      <c r="C100" s="27">
        <f t="shared" si="36"/>
        <v>9723.2000000000007</v>
      </c>
      <c r="D100" s="28">
        <f t="shared" si="70"/>
        <v>25223.200000000001</v>
      </c>
      <c r="E100" s="29">
        <f t="shared" si="71"/>
        <v>294500</v>
      </c>
      <c r="F100" s="30">
        <v>30</v>
      </c>
      <c r="G100" s="13">
        <f t="shared" si="53"/>
        <v>498.86721541129219</v>
      </c>
      <c r="H100" s="12">
        <f t="shared" si="54"/>
        <v>997.73443082258439</v>
      </c>
      <c r="I100" s="12">
        <f t="shared" si="55"/>
        <v>2161.7579334489328</v>
      </c>
      <c r="J100" s="12">
        <f t="shared" si="56"/>
        <v>25941.095201387194</v>
      </c>
      <c r="K100" s="13">
        <f t="shared" si="57"/>
        <v>451.96725492486161</v>
      </c>
      <c r="L100" s="12">
        <f t="shared" si="58"/>
        <v>903.93450984972321</v>
      </c>
      <c r="M100" s="12">
        <f t="shared" si="59"/>
        <v>1958.5247713410668</v>
      </c>
      <c r="N100" s="12">
        <f t="shared" si="60"/>
        <v>23502.297256092803</v>
      </c>
      <c r="O100" s="13">
        <f t="shared" si="61"/>
        <v>407.46376074804357</v>
      </c>
      <c r="P100" s="12">
        <f t="shared" si="62"/>
        <v>814.92752149608714</v>
      </c>
      <c r="Q100" s="12">
        <f t="shared" si="63"/>
        <v>1765.6762965748555</v>
      </c>
      <c r="R100" s="12">
        <f t="shared" si="64"/>
        <v>21188.115558898266</v>
      </c>
      <c r="S100" s="13">
        <f t="shared" si="37"/>
        <v>364.99839267383766</v>
      </c>
      <c r="T100" s="12">
        <f t="shared" si="38"/>
        <v>729.99678534767531</v>
      </c>
      <c r="U100" s="12">
        <f t="shared" si="67"/>
        <v>1581.6597015866298</v>
      </c>
      <c r="V100" s="12">
        <f t="shared" si="39"/>
        <v>18979.916419039557</v>
      </c>
      <c r="W100" s="13">
        <f t="shared" si="40"/>
        <v>324.30207648310648</v>
      </c>
      <c r="X100" s="12">
        <f t="shared" si="41"/>
        <v>648.60415296621295</v>
      </c>
      <c r="Y100" s="12">
        <f t="shared" si="68"/>
        <v>1405.3089980934612</v>
      </c>
      <c r="Z100" s="12">
        <f t="shared" si="42"/>
        <v>16863.707977121536</v>
      </c>
      <c r="AA100" s="13">
        <f t="shared" si="43"/>
        <v>286.52858753843805</v>
      </c>
      <c r="AB100" s="12">
        <f t="shared" si="44"/>
        <v>573.05717507687609</v>
      </c>
      <c r="AC100" s="12">
        <f t="shared" si="69"/>
        <v>1241.6238793332316</v>
      </c>
      <c r="AD100" s="12">
        <f t="shared" si="45"/>
        <v>14899.486551998778</v>
      </c>
      <c r="AE100" s="13">
        <f t="shared" si="46"/>
        <v>268.38892465912613</v>
      </c>
      <c r="AF100" s="12">
        <f t="shared" si="47"/>
        <v>536.77784931825227</v>
      </c>
      <c r="AG100" s="12">
        <f t="shared" si="65"/>
        <v>1163.0186735228799</v>
      </c>
      <c r="AH100" s="12">
        <f t="shared" si="48"/>
        <v>13956.224082274559</v>
      </c>
      <c r="AI100" s="13">
        <f t="shared" si="49"/>
        <v>251.33504359586334</v>
      </c>
      <c r="AJ100" s="12">
        <f t="shared" si="50"/>
        <v>502.67008719172668</v>
      </c>
      <c r="AK100" s="12">
        <f t="shared" si="66"/>
        <v>1089.1185222487411</v>
      </c>
      <c r="AL100" s="12">
        <f t="shared" si="51"/>
        <v>13069.422266984893</v>
      </c>
    </row>
    <row r="101" spans="1:38" ht="11.5" thickTop="1" thickBot="1" x14ac:dyDescent="0.3">
      <c r="A101" s="32">
        <v>300000</v>
      </c>
      <c r="B101" s="27">
        <f t="shared" si="52"/>
        <v>15000</v>
      </c>
      <c r="C101" s="27">
        <f t="shared" si="36"/>
        <v>9273.2000000000007</v>
      </c>
      <c r="D101" s="28">
        <f t="shared" si="70"/>
        <v>24273.200000000001</v>
      </c>
      <c r="E101" s="29">
        <f t="shared" si="71"/>
        <v>285000</v>
      </c>
      <c r="F101" s="30">
        <v>30</v>
      </c>
      <c r="G101" s="13">
        <f t="shared" si="53"/>
        <v>482.77472459157309</v>
      </c>
      <c r="H101" s="12">
        <f t="shared" si="54"/>
        <v>965.54944918314618</v>
      </c>
      <c r="I101" s="12">
        <f t="shared" si="55"/>
        <v>2092.0238065634835</v>
      </c>
      <c r="J101" s="12">
        <f t="shared" si="56"/>
        <v>25104.2856787618</v>
      </c>
      <c r="K101" s="13">
        <f t="shared" si="57"/>
        <v>437.38766605631764</v>
      </c>
      <c r="L101" s="12">
        <f t="shared" si="58"/>
        <v>874.77533211263528</v>
      </c>
      <c r="M101" s="12">
        <f t="shared" si="59"/>
        <v>1895.3465529107098</v>
      </c>
      <c r="N101" s="12">
        <f t="shared" si="60"/>
        <v>22744.158634928517</v>
      </c>
      <c r="O101" s="13">
        <f t="shared" si="61"/>
        <v>394.31976846584865</v>
      </c>
      <c r="P101" s="12">
        <f t="shared" si="62"/>
        <v>788.63953693169731</v>
      </c>
      <c r="Q101" s="12">
        <f t="shared" si="63"/>
        <v>1708.7189966853441</v>
      </c>
      <c r="R101" s="12">
        <f t="shared" si="64"/>
        <v>20504.62796022413</v>
      </c>
      <c r="S101" s="13">
        <f t="shared" si="37"/>
        <v>353.22425097468152</v>
      </c>
      <c r="T101" s="12">
        <f t="shared" si="38"/>
        <v>706.44850194936305</v>
      </c>
      <c r="U101" s="12">
        <f t="shared" si="67"/>
        <v>1530.6384208902869</v>
      </c>
      <c r="V101" s="12">
        <f t="shared" si="39"/>
        <v>18367.66105068344</v>
      </c>
      <c r="W101" s="13">
        <f t="shared" si="40"/>
        <v>313.84071917719979</v>
      </c>
      <c r="X101" s="12">
        <f t="shared" si="41"/>
        <v>627.68143835439957</v>
      </c>
      <c r="Y101" s="12">
        <f t="shared" si="68"/>
        <v>1359.9764497678657</v>
      </c>
      <c r="Z101" s="12">
        <f t="shared" si="42"/>
        <v>16319.717397214388</v>
      </c>
      <c r="AA101" s="13">
        <f t="shared" si="43"/>
        <v>277.2857298759078</v>
      </c>
      <c r="AB101" s="12">
        <f t="shared" si="44"/>
        <v>554.57145975181561</v>
      </c>
      <c r="AC101" s="12">
        <f t="shared" si="69"/>
        <v>1201.5714961289339</v>
      </c>
      <c r="AD101" s="12">
        <f t="shared" si="45"/>
        <v>14418.857953547205</v>
      </c>
      <c r="AE101" s="13">
        <f t="shared" si="46"/>
        <v>259.73121741205756</v>
      </c>
      <c r="AF101" s="12">
        <f t="shared" si="47"/>
        <v>519.46243482411512</v>
      </c>
      <c r="AG101" s="12">
        <f t="shared" si="65"/>
        <v>1125.5019421189161</v>
      </c>
      <c r="AH101" s="12">
        <f t="shared" si="48"/>
        <v>13506.023305426994</v>
      </c>
      <c r="AI101" s="13">
        <f t="shared" si="49"/>
        <v>243.22746154438391</v>
      </c>
      <c r="AJ101" s="12">
        <f t="shared" si="50"/>
        <v>486.45492308876783</v>
      </c>
      <c r="AK101" s="12">
        <f t="shared" si="66"/>
        <v>1053.9856666923304</v>
      </c>
      <c r="AL101" s="12">
        <f t="shared" si="51"/>
        <v>12647.828000307964</v>
      </c>
    </row>
    <row r="102" spans="1:38" ht="11.5" thickTop="1" thickBot="1" x14ac:dyDescent="0.3">
      <c r="A102" s="32">
        <v>290000</v>
      </c>
      <c r="B102" s="27">
        <f t="shared" si="52"/>
        <v>14500</v>
      </c>
      <c r="C102" s="27">
        <f t="shared" ref="C102:C116" si="72">1290+((A102-80000)*3.5/100)+141.6+141.6</f>
        <v>8923.2000000000007</v>
      </c>
      <c r="D102" s="28">
        <f t="shared" si="70"/>
        <v>23423.200000000001</v>
      </c>
      <c r="E102" s="29">
        <f t="shared" si="71"/>
        <v>275500</v>
      </c>
      <c r="F102" s="30">
        <v>30</v>
      </c>
      <c r="G102" s="13">
        <f t="shared" si="53"/>
        <v>466.6822337718541</v>
      </c>
      <c r="H102" s="12">
        <f t="shared" si="54"/>
        <v>933.3644675437082</v>
      </c>
      <c r="I102" s="12">
        <f t="shared" si="55"/>
        <v>2022.2896796780344</v>
      </c>
      <c r="J102" s="12">
        <f t="shared" si="56"/>
        <v>24267.476156136414</v>
      </c>
      <c r="K102" s="13">
        <f t="shared" si="57"/>
        <v>422.80807718777368</v>
      </c>
      <c r="L102" s="12">
        <f t="shared" si="58"/>
        <v>845.61615437554735</v>
      </c>
      <c r="M102" s="12">
        <f t="shared" si="59"/>
        <v>1832.1683344803528</v>
      </c>
      <c r="N102" s="12">
        <f t="shared" si="60"/>
        <v>21986.020013764231</v>
      </c>
      <c r="O102" s="13">
        <f t="shared" si="61"/>
        <v>381.17577618365368</v>
      </c>
      <c r="P102" s="12">
        <f t="shared" si="62"/>
        <v>762.35155236730736</v>
      </c>
      <c r="Q102" s="12">
        <f t="shared" si="63"/>
        <v>1651.7616967958327</v>
      </c>
      <c r="R102" s="12">
        <f t="shared" si="64"/>
        <v>19821.140361549991</v>
      </c>
      <c r="S102" s="13">
        <f t="shared" si="37"/>
        <v>341.45010927552551</v>
      </c>
      <c r="T102" s="12">
        <f t="shared" si="38"/>
        <v>682.90021855105101</v>
      </c>
      <c r="U102" s="12">
        <f t="shared" si="67"/>
        <v>1479.6171401939441</v>
      </c>
      <c r="V102" s="12">
        <f t="shared" si="39"/>
        <v>17755.405682327328</v>
      </c>
      <c r="W102" s="13">
        <f t="shared" si="40"/>
        <v>303.37936187129304</v>
      </c>
      <c r="X102" s="12">
        <f t="shared" si="41"/>
        <v>606.75872374258608</v>
      </c>
      <c r="Y102" s="12">
        <f t="shared" si="68"/>
        <v>1314.6439014422699</v>
      </c>
      <c r="Z102" s="12">
        <f t="shared" si="42"/>
        <v>15775.726817307239</v>
      </c>
      <c r="AA102" s="13">
        <f t="shared" si="43"/>
        <v>268.04287221337751</v>
      </c>
      <c r="AB102" s="12">
        <f t="shared" si="44"/>
        <v>536.08574442675501</v>
      </c>
      <c r="AC102" s="12">
        <f t="shared" si="69"/>
        <v>1161.5191129246359</v>
      </c>
      <c r="AD102" s="12">
        <f t="shared" si="45"/>
        <v>13938.229355095631</v>
      </c>
      <c r="AE102" s="13">
        <f t="shared" si="46"/>
        <v>251.07351016498899</v>
      </c>
      <c r="AF102" s="12">
        <f t="shared" si="47"/>
        <v>502.14702032997798</v>
      </c>
      <c r="AG102" s="12">
        <f t="shared" si="65"/>
        <v>1087.9852107149522</v>
      </c>
      <c r="AH102" s="12">
        <f t="shared" si="48"/>
        <v>13055.822528579427</v>
      </c>
      <c r="AI102" s="13">
        <f t="shared" si="49"/>
        <v>235.11987949290443</v>
      </c>
      <c r="AJ102" s="12">
        <f t="shared" si="50"/>
        <v>470.23975898580886</v>
      </c>
      <c r="AK102" s="12">
        <f t="shared" si="66"/>
        <v>1018.8528111359192</v>
      </c>
      <c r="AL102" s="12">
        <f t="shared" si="51"/>
        <v>12226.23373363103</v>
      </c>
    </row>
    <row r="103" spans="1:38" ht="11.5" thickTop="1" thickBot="1" x14ac:dyDescent="0.3">
      <c r="A103" s="32">
        <v>280000</v>
      </c>
      <c r="B103" s="27">
        <f t="shared" si="52"/>
        <v>14000</v>
      </c>
      <c r="C103" s="27">
        <f t="shared" si="72"/>
        <v>8573.2000000000007</v>
      </c>
      <c r="D103" s="28">
        <f t="shared" si="70"/>
        <v>22573.200000000001</v>
      </c>
      <c r="E103" s="29">
        <f t="shared" si="71"/>
        <v>266000</v>
      </c>
      <c r="F103" s="30">
        <v>30</v>
      </c>
      <c r="G103" s="13">
        <f t="shared" si="53"/>
        <v>450.589742952135</v>
      </c>
      <c r="H103" s="12">
        <f t="shared" si="54"/>
        <v>901.17948590427</v>
      </c>
      <c r="I103" s="12">
        <f t="shared" si="55"/>
        <v>1952.5555527925849</v>
      </c>
      <c r="J103" s="12">
        <f t="shared" si="56"/>
        <v>23430.66663351102</v>
      </c>
      <c r="K103" s="13">
        <f t="shared" si="57"/>
        <v>408.22848831922971</v>
      </c>
      <c r="L103" s="12">
        <f t="shared" si="58"/>
        <v>816.45697663845942</v>
      </c>
      <c r="M103" s="12">
        <f t="shared" si="59"/>
        <v>1768.9901160499955</v>
      </c>
      <c r="N103" s="12">
        <f t="shared" si="60"/>
        <v>21227.881392599946</v>
      </c>
      <c r="O103" s="13">
        <f t="shared" si="61"/>
        <v>368.03178390145871</v>
      </c>
      <c r="P103" s="12">
        <f t="shared" si="62"/>
        <v>736.06356780291742</v>
      </c>
      <c r="Q103" s="12">
        <f t="shared" si="63"/>
        <v>1594.804396906321</v>
      </c>
      <c r="R103" s="12">
        <f t="shared" si="64"/>
        <v>19137.652762875852</v>
      </c>
      <c r="S103" s="13">
        <f t="shared" si="37"/>
        <v>329.67596757636954</v>
      </c>
      <c r="T103" s="12">
        <f t="shared" si="38"/>
        <v>659.35193515273909</v>
      </c>
      <c r="U103" s="12">
        <f t="shared" si="67"/>
        <v>1428.5958594976012</v>
      </c>
      <c r="V103" s="12">
        <f t="shared" si="39"/>
        <v>17143.150313971215</v>
      </c>
      <c r="W103" s="13">
        <f t="shared" si="40"/>
        <v>292.91800456538647</v>
      </c>
      <c r="X103" s="12">
        <f t="shared" si="41"/>
        <v>585.83600913077294</v>
      </c>
      <c r="Y103" s="12">
        <f t="shared" si="68"/>
        <v>1269.3113531166746</v>
      </c>
      <c r="Z103" s="12">
        <f t="shared" si="42"/>
        <v>15231.736237400097</v>
      </c>
      <c r="AA103" s="13">
        <f t="shared" si="43"/>
        <v>258.80001455084727</v>
      </c>
      <c r="AB103" s="12">
        <f t="shared" si="44"/>
        <v>517.60002910169453</v>
      </c>
      <c r="AC103" s="12">
        <f t="shared" si="69"/>
        <v>1121.4667297203382</v>
      </c>
      <c r="AD103" s="12">
        <f t="shared" si="45"/>
        <v>13457.600756644058</v>
      </c>
      <c r="AE103" s="13">
        <f t="shared" si="46"/>
        <v>242.41580291792042</v>
      </c>
      <c r="AF103" s="12">
        <f t="shared" si="47"/>
        <v>484.83160583584083</v>
      </c>
      <c r="AG103" s="12">
        <f t="shared" si="65"/>
        <v>1050.4684793109884</v>
      </c>
      <c r="AH103" s="12">
        <f t="shared" si="48"/>
        <v>12605.621751731862</v>
      </c>
      <c r="AI103" s="13">
        <f t="shared" si="49"/>
        <v>227.01229744142498</v>
      </c>
      <c r="AJ103" s="12">
        <f t="shared" si="50"/>
        <v>454.02459488284995</v>
      </c>
      <c r="AK103" s="12">
        <f t="shared" si="66"/>
        <v>983.71995557950822</v>
      </c>
      <c r="AL103" s="12">
        <f t="shared" si="51"/>
        <v>11804.639466954099</v>
      </c>
    </row>
    <row r="104" spans="1:38" ht="11.5" thickTop="1" thickBot="1" x14ac:dyDescent="0.3">
      <c r="A104" s="32">
        <v>270000</v>
      </c>
      <c r="B104" s="27">
        <f t="shared" si="52"/>
        <v>13500</v>
      </c>
      <c r="C104" s="27">
        <f t="shared" si="72"/>
        <v>8223.2000000000007</v>
      </c>
      <c r="D104" s="28">
        <f t="shared" si="70"/>
        <v>21723.200000000001</v>
      </c>
      <c r="E104" s="29">
        <f t="shared" si="71"/>
        <v>256500</v>
      </c>
      <c r="F104" s="30">
        <v>30</v>
      </c>
      <c r="G104" s="13">
        <f t="shared" si="53"/>
        <v>434.49725213241584</v>
      </c>
      <c r="H104" s="12">
        <f t="shared" si="54"/>
        <v>868.99450426483168</v>
      </c>
      <c r="I104" s="12">
        <f t="shared" si="55"/>
        <v>1882.8214259071353</v>
      </c>
      <c r="J104" s="12">
        <f t="shared" si="56"/>
        <v>22593.857110885623</v>
      </c>
      <c r="K104" s="13">
        <f t="shared" si="57"/>
        <v>393.64889945068592</v>
      </c>
      <c r="L104" s="12">
        <f t="shared" si="58"/>
        <v>787.29779890137183</v>
      </c>
      <c r="M104" s="12">
        <f t="shared" si="59"/>
        <v>1705.811897619639</v>
      </c>
      <c r="N104" s="12">
        <f t="shared" si="60"/>
        <v>20469.742771435667</v>
      </c>
      <c r="O104" s="13">
        <f t="shared" si="61"/>
        <v>354.88779161926379</v>
      </c>
      <c r="P104" s="12">
        <f t="shared" si="62"/>
        <v>709.77558323852759</v>
      </c>
      <c r="Q104" s="12">
        <f t="shared" si="63"/>
        <v>1537.8470970168096</v>
      </c>
      <c r="R104" s="12">
        <f t="shared" si="64"/>
        <v>18454.165164201717</v>
      </c>
      <c r="S104" s="13">
        <f t="shared" si="37"/>
        <v>317.90182587721335</v>
      </c>
      <c r="T104" s="12">
        <f t="shared" si="38"/>
        <v>635.80365175442671</v>
      </c>
      <c r="U104" s="12">
        <f t="shared" si="67"/>
        <v>1377.574578801258</v>
      </c>
      <c r="V104" s="12">
        <f t="shared" si="39"/>
        <v>16530.894945615095</v>
      </c>
      <c r="W104" s="13">
        <f t="shared" si="40"/>
        <v>282.45664725947978</v>
      </c>
      <c r="X104" s="12">
        <f t="shared" si="41"/>
        <v>564.91329451895956</v>
      </c>
      <c r="Y104" s="12">
        <f t="shared" si="68"/>
        <v>1223.978804791079</v>
      </c>
      <c r="Z104" s="12">
        <f t="shared" si="42"/>
        <v>14687.745657492949</v>
      </c>
      <c r="AA104" s="13">
        <f t="shared" si="43"/>
        <v>249.55715688831702</v>
      </c>
      <c r="AB104" s="12">
        <f t="shared" si="44"/>
        <v>499.11431377663405</v>
      </c>
      <c r="AC104" s="12">
        <f t="shared" si="69"/>
        <v>1081.4143465160405</v>
      </c>
      <c r="AD104" s="12">
        <f t="shared" si="45"/>
        <v>12976.972158192486</v>
      </c>
      <c r="AE104" s="13">
        <f t="shared" si="46"/>
        <v>233.75809567085179</v>
      </c>
      <c r="AF104" s="12">
        <f t="shared" si="47"/>
        <v>467.51619134170357</v>
      </c>
      <c r="AG104" s="12">
        <f t="shared" si="65"/>
        <v>1012.9517479070245</v>
      </c>
      <c r="AH104" s="12">
        <f t="shared" si="48"/>
        <v>12155.420974884293</v>
      </c>
      <c r="AI104" s="13">
        <f t="shared" si="49"/>
        <v>218.90471538994552</v>
      </c>
      <c r="AJ104" s="12">
        <f t="shared" si="50"/>
        <v>437.80943077989104</v>
      </c>
      <c r="AK104" s="12">
        <f t="shared" si="66"/>
        <v>948.58710002309726</v>
      </c>
      <c r="AL104" s="12">
        <f t="shared" si="51"/>
        <v>11383.045200277167</v>
      </c>
    </row>
    <row r="105" spans="1:38" ht="11.5" thickTop="1" thickBot="1" x14ac:dyDescent="0.3">
      <c r="A105" s="32">
        <v>260000</v>
      </c>
      <c r="B105" s="27">
        <f t="shared" si="52"/>
        <v>13000</v>
      </c>
      <c r="C105" s="27">
        <f t="shared" si="72"/>
        <v>7873.2000000000007</v>
      </c>
      <c r="D105" s="28">
        <f t="shared" si="70"/>
        <v>20873.2</v>
      </c>
      <c r="E105" s="29">
        <f t="shared" si="71"/>
        <v>247000</v>
      </c>
      <c r="F105" s="30">
        <v>30</v>
      </c>
      <c r="G105" s="13">
        <f t="shared" si="53"/>
        <v>418.40476131269673</v>
      </c>
      <c r="H105" s="12">
        <f t="shared" si="54"/>
        <v>836.80952262539347</v>
      </c>
      <c r="I105" s="12">
        <f t="shared" si="55"/>
        <v>1813.0872990216858</v>
      </c>
      <c r="J105" s="12">
        <f t="shared" si="56"/>
        <v>21757.04758826023</v>
      </c>
      <c r="K105" s="13">
        <f t="shared" si="57"/>
        <v>379.06931058214195</v>
      </c>
      <c r="L105" s="12">
        <f t="shared" si="58"/>
        <v>758.1386211642839</v>
      </c>
      <c r="M105" s="12">
        <f t="shared" si="59"/>
        <v>1642.6336791892818</v>
      </c>
      <c r="N105" s="12">
        <f t="shared" si="60"/>
        <v>19711.604150271382</v>
      </c>
      <c r="O105" s="13">
        <f t="shared" si="61"/>
        <v>341.74379933706882</v>
      </c>
      <c r="P105" s="12">
        <f t="shared" si="62"/>
        <v>683.48759867413764</v>
      </c>
      <c r="Q105" s="12">
        <f t="shared" si="63"/>
        <v>1480.8897971272982</v>
      </c>
      <c r="R105" s="12">
        <f t="shared" si="64"/>
        <v>17770.677565527578</v>
      </c>
      <c r="S105" s="13">
        <f t="shared" si="37"/>
        <v>306.12768417805734</v>
      </c>
      <c r="T105" s="12">
        <f t="shared" si="38"/>
        <v>612.25536835611467</v>
      </c>
      <c r="U105" s="12">
        <f t="shared" si="67"/>
        <v>1326.5532981049153</v>
      </c>
      <c r="V105" s="12">
        <f t="shared" si="39"/>
        <v>15918.639577258982</v>
      </c>
      <c r="W105" s="13">
        <f t="shared" si="40"/>
        <v>271.99528995357309</v>
      </c>
      <c r="X105" s="12">
        <f t="shared" si="41"/>
        <v>543.99057990714618</v>
      </c>
      <c r="Y105" s="12">
        <f t="shared" si="68"/>
        <v>1178.6462564654835</v>
      </c>
      <c r="Z105" s="12">
        <f t="shared" si="42"/>
        <v>14143.7550775858</v>
      </c>
      <c r="AA105" s="13">
        <f t="shared" si="43"/>
        <v>240.31429922578678</v>
      </c>
      <c r="AB105" s="12">
        <f t="shared" si="44"/>
        <v>480.62859845157357</v>
      </c>
      <c r="AC105" s="12">
        <f t="shared" si="69"/>
        <v>1041.3619633117428</v>
      </c>
      <c r="AD105" s="12">
        <f t="shared" si="45"/>
        <v>12496.343559740913</v>
      </c>
      <c r="AE105" s="13">
        <f t="shared" si="46"/>
        <v>225.10038842378324</v>
      </c>
      <c r="AF105" s="12">
        <f t="shared" si="47"/>
        <v>450.20077684756649</v>
      </c>
      <c r="AG105" s="12">
        <f t="shared" si="65"/>
        <v>975.43501650306064</v>
      </c>
      <c r="AH105" s="12">
        <f t="shared" si="48"/>
        <v>11705.220198036728</v>
      </c>
      <c r="AI105" s="13">
        <f t="shared" si="49"/>
        <v>210.79713333846604</v>
      </c>
      <c r="AJ105" s="12">
        <f t="shared" si="50"/>
        <v>421.59426667693208</v>
      </c>
      <c r="AK105" s="12">
        <f t="shared" si="66"/>
        <v>913.45424446668619</v>
      </c>
      <c r="AL105" s="12">
        <f t="shared" si="51"/>
        <v>10961.450933600234</v>
      </c>
    </row>
    <row r="106" spans="1:38" ht="11.5" thickTop="1" thickBot="1" x14ac:dyDescent="0.3">
      <c r="A106" s="32">
        <v>250000</v>
      </c>
      <c r="B106" s="27">
        <f t="shared" si="52"/>
        <v>12500</v>
      </c>
      <c r="C106" s="27">
        <f t="shared" si="72"/>
        <v>7523.2000000000007</v>
      </c>
      <c r="D106" s="28">
        <f t="shared" si="70"/>
        <v>20023.2</v>
      </c>
      <c r="E106" s="29">
        <f t="shared" si="71"/>
        <v>237500</v>
      </c>
      <c r="F106" s="30">
        <v>30</v>
      </c>
      <c r="G106" s="13">
        <f t="shared" si="53"/>
        <v>402.31227049297763</v>
      </c>
      <c r="H106" s="12">
        <f t="shared" si="54"/>
        <v>804.62454098595526</v>
      </c>
      <c r="I106" s="12">
        <f t="shared" si="55"/>
        <v>1743.3531721362363</v>
      </c>
      <c r="J106" s="12">
        <f t="shared" si="56"/>
        <v>20920.238065634836</v>
      </c>
      <c r="K106" s="13">
        <f t="shared" si="57"/>
        <v>364.48972171359799</v>
      </c>
      <c r="L106" s="12">
        <f t="shared" si="58"/>
        <v>728.97944342719597</v>
      </c>
      <c r="M106" s="12">
        <f t="shared" si="59"/>
        <v>1579.4554607589248</v>
      </c>
      <c r="N106" s="12">
        <f t="shared" si="60"/>
        <v>18953.465529107096</v>
      </c>
      <c r="O106" s="13">
        <f t="shared" si="61"/>
        <v>328.59980705487385</v>
      </c>
      <c r="P106" s="12">
        <f t="shared" si="62"/>
        <v>657.1996141097477</v>
      </c>
      <c r="Q106" s="12">
        <f t="shared" si="63"/>
        <v>1423.9324972377867</v>
      </c>
      <c r="R106" s="12">
        <f t="shared" si="64"/>
        <v>17087.189966853439</v>
      </c>
      <c r="S106" s="13">
        <f t="shared" si="37"/>
        <v>294.35354247890132</v>
      </c>
      <c r="T106" s="12">
        <f t="shared" si="38"/>
        <v>588.70708495780264</v>
      </c>
      <c r="U106" s="12">
        <f t="shared" si="67"/>
        <v>1275.5320174085723</v>
      </c>
      <c r="V106" s="12">
        <f t="shared" si="39"/>
        <v>15306.384208902869</v>
      </c>
      <c r="W106" s="13">
        <f t="shared" si="40"/>
        <v>261.5339326476664</v>
      </c>
      <c r="X106" s="12">
        <f t="shared" si="41"/>
        <v>523.06786529533281</v>
      </c>
      <c r="Y106" s="12">
        <f t="shared" si="68"/>
        <v>1133.3137081398879</v>
      </c>
      <c r="Z106" s="12">
        <f t="shared" si="42"/>
        <v>13599.764497678652</v>
      </c>
      <c r="AA106" s="13">
        <f t="shared" si="43"/>
        <v>231.07144156325651</v>
      </c>
      <c r="AB106" s="12">
        <f t="shared" si="44"/>
        <v>462.14288312651303</v>
      </c>
      <c r="AC106" s="12">
        <f t="shared" si="69"/>
        <v>1001.309580107445</v>
      </c>
      <c r="AD106" s="12">
        <f t="shared" si="45"/>
        <v>12015.714961289339</v>
      </c>
      <c r="AE106" s="13">
        <f t="shared" si="46"/>
        <v>216.44268117671464</v>
      </c>
      <c r="AF106" s="12">
        <f t="shared" si="47"/>
        <v>432.88536235342929</v>
      </c>
      <c r="AG106" s="12">
        <f t="shared" si="65"/>
        <v>937.91828509909681</v>
      </c>
      <c r="AH106" s="12">
        <f t="shared" si="48"/>
        <v>11255.019421189161</v>
      </c>
      <c r="AI106" s="13">
        <f t="shared" si="49"/>
        <v>202.68955128698659</v>
      </c>
      <c r="AJ106" s="12">
        <f t="shared" si="50"/>
        <v>405.37910257397317</v>
      </c>
      <c r="AK106" s="12">
        <f t="shared" si="66"/>
        <v>878.32138891027523</v>
      </c>
      <c r="AL106" s="12">
        <f t="shared" si="51"/>
        <v>10539.856666923302</v>
      </c>
    </row>
    <row r="107" spans="1:38" ht="11.5" thickTop="1" thickBot="1" x14ac:dyDescent="0.3">
      <c r="A107" s="32">
        <v>240000</v>
      </c>
      <c r="B107" s="27">
        <f t="shared" si="52"/>
        <v>12000</v>
      </c>
      <c r="C107" s="27">
        <f t="shared" si="72"/>
        <v>7173.2000000000007</v>
      </c>
      <c r="D107" s="28">
        <f t="shared" si="70"/>
        <v>19173.2</v>
      </c>
      <c r="E107" s="29">
        <f t="shared" si="71"/>
        <v>228000</v>
      </c>
      <c r="F107" s="30">
        <v>30</v>
      </c>
      <c r="G107" s="13">
        <f t="shared" si="53"/>
        <v>386.21977967325853</v>
      </c>
      <c r="H107" s="12">
        <f t="shared" si="54"/>
        <v>772.43955934651706</v>
      </c>
      <c r="I107" s="12">
        <f t="shared" si="55"/>
        <v>1673.6190452507869</v>
      </c>
      <c r="J107" s="12">
        <f t="shared" si="56"/>
        <v>20083.428543009442</v>
      </c>
      <c r="K107" s="13">
        <f t="shared" si="57"/>
        <v>349.91013284505414</v>
      </c>
      <c r="L107" s="12">
        <f t="shared" si="58"/>
        <v>699.82026569010827</v>
      </c>
      <c r="M107" s="12">
        <f t="shared" si="59"/>
        <v>1516.2772423285678</v>
      </c>
      <c r="N107" s="12">
        <f t="shared" si="60"/>
        <v>18195.326907942814</v>
      </c>
      <c r="O107" s="13">
        <f t="shared" si="61"/>
        <v>315.45581477267899</v>
      </c>
      <c r="P107" s="12">
        <f t="shared" si="62"/>
        <v>630.91162954535798</v>
      </c>
      <c r="Q107" s="12">
        <f t="shared" si="63"/>
        <v>1366.9751973482755</v>
      </c>
      <c r="R107" s="12">
        <f t="shared" si="64"/>
        <v>16403.702368179307</v>
      </c>
      <c r="S107" s="13">
        <f t="shared" si="37"/>
        <v>282.57940077974524</v>
      </c>
      <c r="T107" s="12">
        <f t="shared" si="38"/>
        <v>565.15880155949048</v>
      </c>
      <c r="U107" s="12">
        <f t="shared" si="67"/>
        <v>1224.5107367122293</v>
      </c>
      <c r="V107" s="12">
        <f t="shared" si="39"/>
        <v>14694.128840546753</v>
      </c>
      <c r="W107" s="13">
        <f t="shared" si="40"/>
        <v>251.07257534175986</v>
      </c>
      <c r="X107" s="12">
        <f t="shared" si="41"/>
        <v>502.14515068351972</v>
      </c>
      <c r="Y107" s="12">
        <f t="shared" si="68"/>
        <v>1087.9811598142926</v>
      </c>
      <c r="Z107" s="12">
        <f t="shared" si="42"/>
        <v>13055.773917771512</v>
      </c>
      <c r="AA107" s="13">
        <f t="shared" si="43"/>
        <v>221.82858390072627</v>
      </c>
      <c r="AB107" s="12">
        <f t="shared" si="44"/>
        <v>443.65716780145254</v>
      </c>
      <c r="AC107" s="12">
        <f t="shared" si="69"/>
        <v>961.25719690314713</v>
      </c>
      <c r="AD107" s="12">
        <f t="shared" si="45"/>
        <v>11535.086362837767</v>
      </c>
      <c r="AE107" s="13">
        <f t="shared" si="46"/>
        <v>207.78497392964604</v>
      </c>
      <c r="AF107" s="12">
        <f t="shared" si="47"/>
        <v>415.56994785929209</v>
      </c>
      <c r="AG107" s="12">
        <f t="shared" si="65"/>
        <v>900.40155369513286</v>
      </c>
      <c r="AH107" s="12">
        <f t="shared" si="48"/>
        <v>10804.818644341594</v>
      </c>
      <c r="AI107" s="13">
        <f t="shared" si="49"/>
        <v>194.58196923550713</v>
      </c>
      <c r="AJ107" s="12">
        <f t="shared" si="50"/>
        <v>389.16393847101426</v>
      </c>
      <c r="AK107" s="12">
        <f t="shared" si="66"/>
        <v>843.18853335386427</v>
      </c>
      <c r="AL107" s="12">
        <f t="shared" si="51"/>
        <v>10118.262400246371</v>
      </c>
    </row>
    <row r="108" spans="1:38" ht="11.5" thickTop="1" thickBot="1" x14ac:dyDescent="0.3">
      <c r="A108" s="32">
        <v>230000</v>
      </c>
      <c r="B108" s="27">
        <f t="shared" si="52"/>
        <v>11500</v>
      </c>
      <c r="C108" s="27">
        <f t="shared" si="72"/>
        <v>6823.2000000000007</v>
      </c>
      <c r="D108" s="28">
        <f t="shared" si="70"/>
        <v>18323.2</v>
      </c>
      <c r="E108" s="29">
        <f t="shared" si="71"/>
        <v>218500</v>
      </c>
      <c r="F108" s="30">
        <v>30</v>
      </c>
      <c r="G108" s="13">
        <f t="shared" si="53"/>
        <v>370.12728885353943</v>
      </c>
      <c r="H108" s="12">
        <f t="shared" si="54"/>
        <v>740.25457770707885</v>
      </c>
      <c r="I108" s="12">
        <f t="shared" si="55"/>
        <v>1603.8849183653374</v>
      </c>
      <c r="J108" s="12">
        <f t="shared" si="56"/>
        <v>19246.619020384049</v>
      </c>
      <c r="K108" s="13">
        <f t="shared" si="57"/>
        <v>335.33054397651023</v>
      </c>
      <c r="L108" s="12">
        <f t="shared" si="58"/>
        <v>670.66108795302046</v>
      </c>
      <c r="M108" s="12">
        <f t="shared" si="59"/>
        <v>1453.0990238982108</v>
      </c>
      <c r="N108" s="12">
        <f t="shared" si="60"/>
        <v>17437.188286778532</v>
      </c>
      <c r="O108" s="13">
        <f t="shared" si="61"/>
        <v>302.31182249048396</v>
      </c>
      <c r="P108" s="12">
        <f t="shared" si="62"/>
        <v>604.62364498096792</v>
      </c>
      <c r="Q108" s="12">
        <f t="shared" si="63"/>
        <v>1310.0178974587639</v>
      </c>
      <c r="R108" s="12">
        <f t="shared" si="64"/>
        <v>15720.214769505166</v>
      </c>
      <c r="S108" s="13">
        <f t="shared" si="37"/>
        <v>270.80525908058922</v>
      </c>
      <c r="T108" s="12">
        <f t="shared" si="38"/>
        <v>541.61051816117845</v>
      </c>
      <c r="U108" s="12">
        <f t="shared" si="67"/>
        <v>1173.4894560158866</v>
      </c>
      <c r="V108" s="12">
        <f t="shared" si="39"/>
        <v>14081.87347219064</v>
      </c>
      <c r="W108" s="13">
        <f t="shared" si="40"/>
        <v>240.61121803585317</v>
      </c>
      <c r="X108" s="12">
        <f t="shared" si="41"/>
        <v>481.22243607170634</v>
      </c>
      <c r="Y108" s="12">
        <f t="shared" si="68"/>
        <v>1042.648611488697</v>
      </c>
      <c r="Z108" s="12">
        <f t="shared" si="42"/>
        <v>12511.783337864365</v>
      </c>
      <c r="AA108" s="13">
        <f t="shared" si="43"/>
        <v>212.585726238196</v>
      </c>
      <c r="AB108" s="12">
        <f t="shared" si="44"/>
        <v>425.17145247639201</v>
      </c>
      <c r="AC108" s="12">
        <f t="shared" si="69"/>
        <v>921.20481369884931</v>
      </c>
      <c r="AD108" s="12">
        <f t="shared" si="45"/>
        <v>11054.457764386192</v>
      </c>
      <c r="AE108" s="13">
        <f t="shared" si="46"/>
        <v>199.12726668257744</v>
      </c>
      <c r="AF108" s="12">
        <f t="shared" si="47"/>
        <v>398.25453336515488</v>
      </c>
      <c r="AG108" s="12">
        <f t="shared" si="65"/>
        <v>862.88482229116903</v>
      </c>
      <c r="AH108" s="12">
        <f t="shared" si="48"/>
        <v>10354.617867494027</v>
      </c>
      <c r="AI108" s="13">
        <f t="shared" si="49"/>
        <v>186.47438718402765</v>
      </c>
      <c r="AJ108" s="12">
        <f t="shared" si="50"/>
        <v>372.9487743680553</v>
      </c>
      <c r="AK108" s="12">
        <f t="shared" si="66"/>
        <v>808.0556777974532</v>
      </c>
      <c r="AL108" s="12">
        <f t="shared" si="51"/>
        <v>9696.6681335694375</v>
      </c>
    </row>
    <row r="109" spans="1:38" ht="11.5" thickTop="1" thickBot="1" x14ac:dyDescent="0.3">
      <c r="A109" s="32">
        <v>220000</v>
      </c>
      <c r="B109" s="27">
        <f t="shared" si="52"/>
        <v>11000</v>
      </c>
      <c r="C109" s="27">
        <f t="shared" si="72"/>
        <v>6473.2000000000007</v>
      </c>
      <c r="D109" s="28">
        <f t="shared" si="70"/>
        <v>17473.2</v>
      </c>
      <c r="E109" s="29">
        <f>A109-B109</f>
        <v>209000</v>
      </c>
      <c r="F109" s="30">
        <v>30</v>
      </c>
      <c r="G109" s="13">
        <f t="shared" si="53"/>
        <v>354.03479803382027</v>
      </c>
      <c r="H109" s="12">
        <f t="shared" si="54"/>
        <v>708.06959606764053</v>
      </c>
      <c r="I109" s="12">
        <f>IF(COUNTA(E109,8%,F109)&lt;3,"-",PMT(0.667%,F109*12,-E109))</f>
        <v>1534.1507914798879</v>
      </c>
      <c r="J109" s="12">
        <f t="shared" si="56"/>
        <v>18409.809497758655</v>
      </c>
      <c r="K109" s="13">
        <f t="shared" si="57"/>
        <v>320.75095510796626</v>
      </c>
      <c r="L109" s="12">
        <f t="shared" si="58"/>
        <v>641.50191021593253</v>
      </c>
      <c r="M109" s="12">
        <f>IF(COUNTA(E109,7%,30)&lt;3,"-",PMT(0.583%,30*12,-E109))</f>
        <v>1389.9208054678538</v>
      </c>
      <c r="N109" s="12">
        <f t="shared" si="60"/>
        <v>16679.049665614246</v>
      </c>
      <c r="O109" s="13">
        <f t="shared" si="61"/>
        <v>289.16783020828893</v>
      </c>
      <c r="P109" s="12">
        <f t="shared" si="62"/>
        <v>578.33566041657787</v>
      </c>
      <c r="Q109" s="12">
        <f>IF(COUNTA(E109,6%,30)&lt;3,"-",PMT(0.5%,30*12,-E109))</f>
        <v>1253.0605975692522</v>
      </c>
      <c r="R109" s="12">
        <f t="shared" si="64"/>
        <v>15036.727170831025</v>
      </c>
      <c r="S109" s="13">
        <f t="shared" si="37"/>
        <v>259.03111738143315</v>
      </c>
      <c r="T109" s="12">
        <f t="shared" si="38"/>
        <v>518.0622347628663</v>
      </c>
      <c r="U109" s="12">
        <f>IF(COUNTA(E109,5%,30)&lt;3,"-",PMT(0.417%,30*12,-E109))</f>
        <v>1122.4681753195437</v>
      </c>
      <c r="V109" s="12">
        <f t="shared" si="39"/>
        <v>13469.618103834524</v>
      </c>
      <c r="W109" s="13">
        <f t="shared" si="40"/>
        <v>230.14986072994648</v>
      </c>
      <c r="X109" s="12">
        <f t="shared" si="41"/>
        <v>460.29972145989296</v>
      </c>
      <c r="Y109" s="12">
        <f>IF(COUNTA(E109,4%,30)&lt;3,"-",PMT(0.333%,30*12,-E109))</f>
        <v>997.31606316310138</v>
      </c>
      <c r="Z109" s="12">
        <f t="shared" si="42"/>
        <v>11967.792757957217</v>
      </c>
      <c r="AA109" s="13">
        <f t="shared" si="43"/>
        <v>203.34286857566573</v>
      </c>
      <c r="AB109" s="12">
        <f t="shared" si="44"/>
        <v>406.68573715133147</v>
      </c>
      <c r="AC109" s="12">
        <f>IF(COUNTA(E109,3%,30)&lt;3,"-",PMT(0.25%,30*12,-E109))</f>
        <v>881.15243049455148</v>
      </c>
      <c r="AD109" s="12">
        <f t="shared" si="45"/>
        <v>10573.829165934618</v>
      </c>
      <c r="AE109" s="13">
        <f t="shared" si="46"/>
        <v>190.4695594355089</v>
      </c>
      <c r="AF109" s="12">
        <f t="shared" si="47"/>
        <v>380.9391188710178</v>
      </c>
      <c r="AG109" s="12">
        <f>IF(COUNTA(E109,2.5%,30)&lt;3,"-",PMT(0.208%,30*12,-E109))</f>
        <v>825.3680908872052</v>
      </c>
      <c r="AH109" s="12">
        <f t="shared" si="48"/>
        <v>9904.4170906464624</v>
      </c>
      <c r="AI109" s="13">
        <f t="shared" si="49"/>
        <v>178.36680513254822</v>
      </c>
      <c r="AJ109" s="12">
        <f t="shared" si="50"/>
        <v>356.73361026509644</v>
      </c>
      <c r="AK109" s="12">
        <f>IF(COUNTA(E109,2%,30)&lt;3,"-",PMT(0.167%,30*12,-E109))</f>
        <v>772.92282224104224</v>
      </c>
      <c r="AL109" s="12">
        <f t="shared" si="51"/>
        <v>9275.0738668925078</v>
      </c>
    </row>
    <row r="110" spans="1:38" ht="11.5" thickTop="1" thickBot="1" x14ac:dyDescent="0.3">
      <c r="A110" s="32">
        <v>210000</v>
      </c>
      <c r="B110" s="27">
        <f t="shared" si="52"/>
        <v>10500</v>
      </c>
      <c r="C110" s="27">
        <f t="shared" si="72"/>
        <v>6123.2000000000007</v>
      </c>
      <c r="D110" s="28">
        <f t="shared" si="70"/>
        <v>16623.2</v>
      </c>
      <c r="E110" s="29">
        <f t="shared" ref="E110:E116" si="73">A110-B110</f>
        <v>199500</v>
      </c>
      <c r="F110" s="30">
        <v>30</v>
      </c>
      <c r="G110" s="13">
        <f t="shared" si="53"/>
        <v>337.94230721410116</v>
      </c>
      <c r="H110" s="12">
        <f t="shared" si="54"/>
        <v>675.88461442820233</v>
      </c>
      <c r="I110" s="12">
        <f t="shared" si="55"/>
        <v>1464.4166645944385</v>
      </c>
      <c r="J110" s="12">
        <f t="shared" si="56"/>
        <v>17572.999975133262</v>
      </c>
      <c r="K110" s="13">
        <f t="shared" si="57"/>
        <v>306.17136623942235</v>
      </c>
      <c r="L110" s="12">
        <f t="shared" si="58"/>
        <v>612.34273247884471</v>
      </c>
      <c r="M110" s="12">
        <f t="shared" si="59"/>
        <v>1326.7425870374968</v>
      </c>
      <c r="N110" s="12">
        <f t="shared" si="60"/>
        <v>15920.911044449962</v>
      </c>
      <c r="O110" s="13">
        <f t="shared" si="61"/>
        <v>276.02383792609402</v>
      </c>
      <c r="P110" s="12">
        <f t="shared" si="62"/>
        <v>552.04767585218804</v>
      </c>
      <c r="Q110" s="12">
        <f t="shared" si="63"/>
        <v>1196.1032976797408</v>
      </c>
      <c r="R110" s="12">
        <f t="shared" si="64"/>
        <v>14353.239572156888</v>
      </c>
      <c r="S110" s="13">
        <f t="shared" si="37"/>
        <v>247.25697568227707</v>
      </c>
      <c r="T110" s="12">
        <f t="shared" si="38"/>
        <v>494.51395136455415</v>
      </c>
      <c r="U110" s="12">
        <f t="shared" si="67"/>
        <v>1071.4468946232007</v>
      </c>
      <c r="V110" s="12">
        <f t="shared" si="39"/>
        <v>12857.362735478408</v>
      </c>
      <c r="W110" s="13">
        <f t="shared" si="40"/>
        <v>219.68850342403979</v>
      </c>
      <c r="X110" s="12">
        <f t="shared" si="41"/>
        <v>439.37700684807959</v>
      </c>
      <c r="Y110" s="12">
        <f t="shared" si="68"/>
        <v>951.98351483750582</v>
      </c>
      <c r="Z110" s="12">
        <f t="shared" si="42"/>
        <v>11423.802178050069</v>
      </c>
      <c r="AA110" s="13">
        <f t="shared" si="43"/>
        <v>194.10001091313549</v>
      </c>
      <c r="AB110" s="12">
        <f t="shared" si="44"/>
        <v>388.20002182627098</v>
      </c>
      <c r="AC110" s="12">
        <f t="shared" si="69"/>
        <v>841.10004729025377</v>
      </c>
      <c r="AD110" s="12">
        <f t="shared" si="45"/>
        <v>10093.200567483045</v>
      </c>
      <c r="AE110" s="13">
        <f t="shared" si="46"/>
        <v>181.81185218844027</v>
      </c>
      <c r="AF110" s="12">
        <f t="shared" si="47"/>
        <v>363.62370437688054</v>
      </c>
      <c r="AG110" s="12">
        <f t="shared" si="65"/>
        <v>787.85135948324114</v>
      </c>
      <c r="AH110" s="12">
        <f t="shared" si="48"/>
        <v>9454.2163137988937</v>
      </c>
      <c r="AI110" s="13">
        <f t="shared" si="49"/>
        <v>170.25922308106874</v>
      </c>
      <c r="AJ110" s="12">
        <f t="shared" si="50"/>
        <v>340.51844616213748</v>
      </c>
      <c r="AK110" s="12">
        <f t="shared" si="66"/>
        <v>737.78996668463117</v>
      </c>
      <c r="AL110" s="12">
        <f t="shared" si="51"/>
        <v>8853.4796002155745</v>
      </c>
    </row>
    <row r="111" spans="1:38" ht="11.5" thickTop="1" thickBot="1" x14ac:dyDescent="0.3">
      <c r="A111" s="32">
        <v>200000</v>
      </c>
      <c r="B111" s="27">
        <f t="shared" si="52"/>
        <v>10000</v>
      </c>
      <c r="C111" s="27">
        <f t="shared" si="72"/>
        <v>5773.2000000000007</v>
      </c>
      <c r="D111" s="28">
        <f t="shared" si="70"/>
        <v>15773.2</v>
      </c>
      <c r="E111" s="29">
        <f t="shared" si="73"/>
        <v>190000</v>
      </c>
      <c r="F111" s="30">
        <v>30</v>
      </c>
      <c r="G111" s="13">
        <f t="shared" si="53"/>
        <v>321.84981639438217</v>
      </c>
      <c r="H111" s="12">
        <f t="shared" si="54"/>
        <v>643.69963278876435</v>
      </c>
      <c r="I111" s="12">
        <f t="shared" si="55"/>
        <v>1394.6825377089892</v>
      </c>
      <c r="J111" s="12">
        <f t="shared" si="56"/>
        <v>16736.190452507872</v>
      </c>
      <c r="K111" s="13">
        <f t="shared" si="57"/>
        <v>291.59177737087845</v>
      </c>
      <c r="L111" s="12">
        <f t="shared" si="58"/>
        <v>583.18355474175689</v>
      </c>
      <c r="M111" s="12">
        <f t="shared" si="59"/>
        <v>1263.5643686071398</v>
      </c>
      <c r="N111" s="12">
        <f t="shared" si="60"/>
        <v>15162.77242328568</v>
      </c>
      <c r="O111" s="13">
        <f t="shared" si="61"/>
        <v>262.8798456438991</v>
      </c>
      <c r="P111" s="12">
        <f t="shared" si="62"/>
        <v>525.7596912877982</v>
      </c>
      <c r="Q111" s="12">
        <f t="shared" si="63"/>
        <v>1139.1459977902296</v>
      </c>
      <c r="R111" s="12">
        <f t="shared" si="64"/>
        <v>13669.751973482753</v>
      </c>
      <c r="S111" s="13">
        <f t="shared" si="37"/>
        <v>235.48283398312105</v>
      </c>
      <c r="T111" s="12">
        <f t="shared" si="38"/>
        <v>470.96566796624211</v>
      </c>
      <c r="U111" s="12">
        <f t="shared" si="67"/>
        <v>1020.4256139268579</v>
      </c>
      <c r="V111" s="12">
        <f t="shared" si="39"/>
        <v>12245.107367122295</v>
      </c>
      <c r="W111" s="13">
        <f t="shared" si="40"/>
        <v>209.22714611813319</v>
      </c>
      <c r="X111" s="12">
        <f t="shared" si="41"/>
        <v>418.45429223626638</v>
      </c>
      <c r="Y111" s="12">
        <f t="shared" si="68"/>
        <v>906.65096651191038</v>
      </c>
      <c r="Z111" s="12">
        <f t="shared" si="42"/>
        <v>10879.811598142926</v>
      </c>
      <c r="AA111" s="13">
        <f t="shared" si="43"/>
        <v>184.85715325060522</v>
      </c>
      <c r="AB111" s="12">
        <f t="shared" si="44"/>
        <v>369.71430650121044</v>
      </c>
      <c r="AC111" s="12">
        <f t="shared" si="69"/>
        <v>801.04766408595594</v>
      </c>
      <c r="AD111" s="12">
        <f t="shared" si="45"/>
        <v>9612.5719690314709</v>
      </c>
      <c r="AE111" s="13">
        <f t="shared" si="46"/>
        <v>173.15414494137167</v>
      </c>
      <c r="AF111" s="12">
        <f t="shared" si="47"/>
        <v>346.30828988274334</v>
      </c>
      <c r="AG111" s="12">
        <f t="shared" si="65"/>
        <v>750.33462807927731</v>
      </c>
      <c r="AH111" s="12">
        <f t="shared" si="48"/>
        <v>9004.0155369513268</v>
      </c>
      <c r="AI111" s="13">
        <f t="shared" si="49"/>
        <v>162.15164102958926</v>
      </c>
      <c r="AJ111" s="12">
        <f t="shared" si="50"/>
        <v>324.30328205917851</v>
      </c>
      <c r="AK111" s="12">
        <f t="shared" si="66"/>
        <v>702.65711112822009</v>
      </c>
      <c r="AL111" s="12">
        <f t="shared" si="51"/>
        <v>8431.8853335386411</v>
      </c>
    </row>
    <row r="112" spans="1:38" ht="11.5" thickTop="1" thickBot="1" x14ac:dyDescent="0.3">
      <c r="A112" s="32">
        <v>190000</v>
      </c>
      <c r="B112" s="27">
        <f t="shared" si="52"/>
        <v>9500</v>
      </c>
      <c r="C112" s="27">
        <f t="shared" si="72"/>
        <v>5423.2000000000007</v>
      </c>
      <c r="D112" s="28">
        <f t="shared" si="70"/>
        <v>14923.2</v>
      </c>
      <c r="E112" s="29">
        <f t="shared" si="73"/>
        <v>180500</v>
      </c>
      <c r="F112" s="30">
        <v>30</v>
      </c>
      <c r="G112" s="13">
        <f t="shared" si="53"/>
        <v>305.75732557466301</v>
      </c>
      <c r="H112" s="12">
        <f t="shared" si="54"/>
        <v>611.51465114932603</v>
      </c>
      <c r="I112" s="12">
        <f t="shared" si="55"/>
        <v>1324.9484108235397</v>
      </c>
      <c r="J112" s="12">
        <f t="shared" si="56"/>
        <v>15899.380929882476</v>
      </c>
      <c r="K112" s="13">
        <f t="shared" si="57"/>
        <v>277.01218850233448</v>
      </c>
      <c r="L112" s="12">
        <f t="shared" si="58"/>
        <v>554.02437700466896</v>
      </c>
      <c r="M112" s="12">
        <f t="shared" si="59"/>
        <v>1200.3861501767828</v>
      </c>
      <c r="N112" s="12">
        <f t="shared" si="60"/>
        <v>14404.633802121392</v>
      </c>
      <c r="O112" s="13">
        <f t="shared" si="61"/>
        <v>249.73585336170416</v>
      </c>
      <c r="P112" s="12">
        <f t="shared" si="62"/>
        <v>499.47170672340832</v>
      </c>
      <c r="Q112" s="12">
        <f t="shared" si="63"/>
        <v>1082.1886979007179</v>
      </c>
      <c r="R112" s="12">
        <f t="shared" si="64"/>
        <v>12986.264374808616</v>
      </c>
      <c r="S112" s="13">
        <f t="shared" si="37"/>
        <v>223.70869228396501</v>
      </c>
      <c r="T112" s="12">
        <f t="shared" si="38"/>
        <v>447.41738456793001</v>
      </c>
      <c r="U112" s="12">
        <f t="shared" si="67"/>
        <v>969.40433323051502</v>
      </c>
      <c r="V112" s="12">
        <f t="shared" si="39"/>
        <v>11632.85199876618</v>
      </c>
      <c r="W112" s="13">
        <f t="shared" si="40"/>
        <v>198.7657888122265</v>
      </c>
      <c r="X112" s="12">
        <f t="shared" si="41"/>
        <v>397.53157762445301</v>
      </c>
      <c r="Y112" s="12">
        <f t="shared" si="68"/>
        <v>861.31841818631483</v>
      </c>
      <c r="Z112" s="12">
        <f t="shared" si="42"/>
        <v>10335.821018235778</v>
      </c>
      <c r="AA112" s="13">
        <f t="shared" si="43"/>
        <v>175.61429558807498</v>
      </c>
      <c r="AB112" s="12">
        <f t="shared" si="44"/>
        <v>351.22859117614996</v>
      </c>
      <c r="AC112" s="12">
        <f t="shared" si="69"/>
        <v>760.99528088165812</v>
      </c>
      <c r="AD112" s="12">
        <f t="shared" si="45"/>
        <v>9131.9433705798983</v>
      </c>
      <c r="AE112" s="13">
        <f t="shared" si="46"/>
        <v>164.4964376943031</v>
      </c>
      <c r="AF112" s="12">
        <f t="shared" si="47"/>
        <v>328.99287538860619</v>
      </c>
      <c r="AG112" s="12">
        <f t="shared" si="65"/>
        <v>712.81789667531348</v>
      </c>
      <c r="AH112" s="12">
        <f t="shared" si="48"/>
        <v>8553.8147601037617</v>
      </c>
      <c r="AI112" s="13">
        <f t="shared" si="49"/>
        <v>154.0440589781098</v>
      </c>
      <c r="AJ112" s="12">
        <f t="shared" si="50"/>
        <v>308.08811795621961</v>
      </c>
      <c r="AK112" s="12">
        <f t="shared" si="66"/>
        <v>667.52425557180914</v>
      </c>
      <c r="AL112" s="12">
        <f t="shared" si="51"/>
        <v>8010.2910668617096</v>
      </c>
    </row>
    <row r="113" spans="1:38" ht="11.5" thickTop="1" thickBot="1" x14ac:dyDescent="0.3">
      <c r="A113" s="32">
        <v>180000</v>
      </c>
      <c r="B113" s="27">
        <f t="shared" si="52"/>
        <v>9000</v>
      </c>
      <c r="C113" s="27">
        <f t="shared" si="72"/>
        <v>5073.2000000000007</v>
      </c>
      <c r="D113" s="28">
        <f t="shared" si="70"/>
        <v>14073.2</v>
      </c>
      <c r="E113" s="29">
        <f t="shared" si="73"/>
        <v>171000</v>
      </c>
      <c r="F113" s="30">
        <v>30</v>
      </c>
      <c r="G113" s="13">
        <f t="shared" si="53"/>
        <v>289.66483475494385</v>
      </c>
      <c r="H113" s="12">
        <f t="shared" si="54"/>
        <v>579.32966950988771</v>
      </c>
      <c r="I113" s="12">
        <f t="shared" si="55"/>
        <v>1255.2142839380901</v>
      </c>
      <c r="J113" s="12">
        <f t="shared" si="56"/>
        <v>15062.571407257081</v>
      </c>
      <c r="K113" s="13">
        <f t="shared" si="57"/>
        <v>262.43259963379057</v>
      </c>
      <c r="L113" s="12">
        <f t="shared" si="58"/>
        <v>524.86519926758115</v>
      </c>
      <c r="M113" s="12">
        <f t="shared" si="59"/>
        <v>1137.2079317464259</v>
      </c>
      <c r="N113" s="12">
        <f t="shared" si="60"/>
        <v>13646.49518095711</v>
      </c>
      <c r="O113" s="13">
        <f t="shared" si="61"/>
        <v>236.59186107950916</v>
      </c>
      <c r="P113" s="12">
        <f t="shared" si="62"/>
        <v>473.18372215901832</v>
      </c>
      <c r="Q113" s="12">
        <f t="shared" si="63"/>
        <v>1025.2313980112065</v>
      </c>
      <c r="R113" s="12">
        <f t="shared" si="64"/>
        <v>12302.776776134477</v>
      </c>
      <c r="S113" s="13">
        <f t="shared" si="37"/>
        <v>211.93455058480896</v>
      </c>
      <c r="T113" s="12">
        <f t="shared" si="38"/>
        <v>423.86910116961792</v>
      </c>
      <c r="U113" s="12">
        <f t="shared" si="67"/>
        <v>918.38305253417207</v>
      </c>
      <c r="V113" s="12">
        <f t="shared" si="39"/>
        <v>11020.596630410066</v>
      </c>
      <c r="W113" s="13">
        <f t="shared" si="40"/>
        <v>188.30443150631984</v>
      </c>
      <c r="X113" s="12">
        <f t="shared" si="41"/>
        <v>376.60886301263969</v>
      </c>
      <c r="Y113" s="12">
        <f t="shared" si="68"/>
        <v>815.98586986071939</v>
      </c>
      <c r="Z113" s="12">
        <f t="shared" si="42"/>
        <v>9791.8304383286322</v>
      </c>
      <c r="AA113" s="13">
        <f t="shared" si="43"/>
        <v>166.37143792554468</v>
      </c>
      <c r="AB113" s="12">
        <f t="shared" si="44"/>
        <v>332.74287585108937</v>
      </c>
      <c r="AC113" s="12">
        <f t="shared" si="69"/>
        <v>720.94289767736029</v>
      </c>
      <c r="AD113" s="12">
        <f t="shared" si="45"/>
        <v>8651.314772128324</v>
      </c>
      <c r="AE113" s="13">
        <f t="shared" si="46"/>
        <v>155.83873044723452</v>
      </c>
      <c r="AF113" s="12">
        <f t="shared" si="47"/>
        <v>311.67746089446905</v>
      </c>
      <c r="AG113" s="12">
        <f t="shared" si="65"/>
        <v>675.30116527134965</v>
      </c>
      <c r="AH113" s="12">
        <f t="shared" si="48"/>
        <v>8103.6139832561948</v>
      </c>
      <c r="AI113" s="13">
        <f t="shared" si="49"/>
        <v>145.93647692663032</v>
      </c>
      <c r="AJ113" s="12">
        <f t="shared" si="50"/>
        <v>291.87295385326064</v>
      </c>
      <c r="AK113" s="12">
        <f t="shared" si="66"/>
        <v>632.39140001539806</v>
      </c>
      <c r="AL113" s="12">
        <f t="shared" si="51"/>
        <v>7588.6968001847763</v>
      </c>
    </row>
    <row r="114" spans="1:38" ht="11.5" thickTop="1" thickBot="1" x14ac:dyDescent="0.3">
      <c r="A114" s="32">
        <v>170000</v>
      </c>
      <c r="B114" s="27">
        <f t="shared" si="52"/>
        <v>8500</v>
      </c>
      <c r="C114" s="27">
        <f t="shared" si="72"/>
        <v>4723.2000000000007</v>
      </c>
      <c r="D114" s="28">
        <f t="shared" si="70"/>
        <v>13223.2</v>
      </c>
      <c r="E114" s="29">
        <f t="shared" si="73"/>
        <v>161500</v>
      </c>
      <c r="F114" s="30">
        <v>30</v>
      </c>
      <c r="G114" s="13">
        <f t="shared" si="53"/>
        <v>273.57234393522481</v>
      </c>
      <c r="H114" s="12">
        <f t="shared" si="54"/>
        <v>547.14468787044962</v>
      </c>
      <c r="I114" s="12">
        <f t="shared" si="55"/>
        <v>1185.4801570526408</v>
      </c>
      <c r="J114" s="12">
        <f t="shared" si="56"/>
        <v>14225.761884631691</v>
      </c>
      <c r="K114" s="13">
        <f t="shared" si="57"/>
        <v>247.85301076524667</v>
      </c>
      <c r="L114" s="12">
        <f t="shared" si="58"/>
        <v>495.70602153049333</v>
      </c>
      <c r="M114" s="12">
        <f t="shared" si="59"/>
        <v>1074.0297133160689</v>
      </c>
      <c r="N114" s="12">
        <f t="shared" si="60"/>
        <v>12888.356559792826</v>
      </c>
      <c r="O114" s="13">
        <f t="shared" si="61"/>
        <v>223.44786879731424</v>
      </c>
      <c r="P114" s="12">
        <f t="shared" si="62"/>
        <v>446.89573759462849</v>
      </c>
      <c r="Q114" s="12">
        <f t="shared" si="63"/>
        <v>968.27409812169503</v>
      </c>
      <c r="R114" s="12">
        <f t="shared" si="64"/>
        <v>11619.289177460341</v>
      </c>
      <c r="S114" s="13">
        <f t="shared" si="37"/>
        <v>200.16040888565291</v>
      </c>
      <c r="T114" s="12">
        <f t="shared" si="38"/>
        <v>400.32081777130583</v>
      </c>
      <c r="U114" s="12">
        <f t="shared" si="67"/>
        <v>867.36177183782922</v>
      </c>
      <c r="V114" s="12">
        <f t="shared" si="39"/>
        <v>10408.341262053951</v>
      </c>
      <c r="W114" s="13">
        <f t="shared" si="40"/>
        <v>177.84307420041321</v>
      </c>
      <c r="X114" s="12">
        <f t="shared" si="41"/>
        <v>355.68614840082643</v>
      </c>
      <c r="Y114" s="12">
        <f t="shared" si="68"/>
        <v>770.65332153512384</v>
      </c>
      <c r="Z114" s="12">
        <f t="shared" si="42"/>
        <v>9247.8398584214865</v>
      </c>
      <c r="AA114" s="13">
        <f t="shared" si="43"/>
        <v>157.12858026301441</v>
      </c>
      <c r="AB114" s="12">
        <f t="shared" si="44"/>
        <v>314.25716052602883</v>
      </c>
      <c r="AC114" s="12">
        <f t="shared" si="69"/>
        <v>680.89051447306247</v>
      </c>
      <c r="AD114" s="12">
        <f t="shared" si="45"/>
        <v>8170.6861736767496</v>
      </c>
      <c r="AE114" s="13">
        <f t="shared" si="46"/>
        <v>147.18102320016592</v>
      </c>
      <c r="AF114" s="12">
        <f t="shared" si="47"/>
        <v>294.36204640033185</v>
      </c>
      <c r="AG114" s="12">
        <f t="shared" si="65"/>
        <v>637.7844338673857</v>
      </c>
      <c r="AH114" s="12">
        <f t="shared" si="48"/>
        <v>7653.413206408628</v>
      </c>
      <c r="AI114" s="13">
        <f t="shared" si="49"/>
        <v>137.82889487515089</v>
      </c>
      <c r="AJ114" s="12">
        <f t="shared" si="50"/>
        <v>275.65778975030179</v>
      </c>
      <c r="AK114" s="12">
        <f t="shared" si="66"/>
        <v>597.25854445898722</v>
      </c>
      <c r="AL114" s="12">
        <f t="shared" si="51"/>
        <v>7167.1025335078466</v>
      </c>
    </row>
    <row r="115" spans="1:38" ht="11.5" thickTop="1" thickBot="1" x14ac:dyDescent="0.3">
      <c r="A115" s="33">
        <v>160000</v>
      </c>
      <c r="B115" s="27">
        <f t="shared" si="52"/>
        <v>8000</v>
      </c>
      <c r="C115" s="27">
        <f t="shared" si="72"/>
        <v>4373.2000000000007</v>
      </c>
      <c r="D115" s="35">
        <f t="shared" si="70"/>
        <v>12373.2</v>
      </c>
      <c r="E115" s="29">
        <f t="shared" si="73"/>
        <v>152000</v>
      </c>
      <c r="F115" s="30">
        <v>30</v>
      </c>
      <c r="G115" s="13">
        <f t="shared" si="53"/>
        <v>257.4798531155057</v>
      </c>
      <c r="H115" s="12">
        <f t="shared" si="54"/>
        <v>514.95970623101141</v>
      </c>
      <c r="I115" s="12">
        <f t="shared" si="55"/>
        <v>1115.7460301671913</v>
      </c>
      <c r="J115" s="12">
        <f t="shared" si="56"/>
        <v>13388.952362006297</v>
      </c>
      <c r="K115" s="13">
        <f t="shared" si="57"/>
        <v>233.27342189670273</v>
      </c>
      <c r="L115" s="12">
        <f t="shared" si="58"/>
        <v>466.54684379340546</v>
      </c>
      <c r="M115" s="12">
        <f t="shared" si="59"/>
        <v>1010.8514948857119</v>
      </c>
      <c r="N115" s="12">
        <f t="shared" si="60"/>
        <v>12130.217938628542</v>
      </c>
      <c r="O115" s="13">
        <f t="shared" si="61"/>
        <v>210.30387651511927</v>
      </c>
      <c r="P115" s="12">
        <f t="shared" si="62"/>
        <v>420.60775303023854</v>
      </c>
      <c r="Q115" s="12">
        <f t="shared" si="63"/>
        <v>911.31679823218349</v>
      </c>
      <c r="R115" s="12">
        <f t="shared" si="64"/>
        <v>10935.801578786202</v>
      </c>
      <c r="S115" s="13">
        <f t="shared" si="37"/>
        <v>188.38626718649687</v>
      </c>
      <c r="T115" s="12">
        <f t="shared" si="38"/>
        <v>376.77253437299373</v>
      </c>
      <c r="U115" s="12">
        <f t="shared" si="67"/>
        <v>816.34049114148638</v>
      </c>
      <c r="V115" s="12">
        <f t="shared" si="39"/>
        <v>9796.0858936978366</v>
      </c>
      <c r="W115" s="13">
        <f t="shared" si="40"/>
        <v>167.38171689450652</v>
      </c>
      <c r="X115" s="12">
        <f t="shared" si="41"/>
        <v>334.76343378901305</v>
      </c>
      <c r="Y115" s="12">
        <f t="shared" si="68"/>
        <v>725.32077320952828</v>
      </c>
      <c r="Z115" s="12">
        <f t="shared" si="42"/>
        <v>8703.8492785143389</v>
      </c>
      <c r="AA115" s="13">
        <f t="shared" si="43"/>
        <v>147.88572260048417</v>
      </c>
      <c r="AB115" s="12">
        <f t="shared" si="44"/>
        <v>295.77144520096834</v>
      </c>
      <c r="AC115" s="12">
        <f t="shared" si="69"/>
        <v>640.83813126876476</v>
      </c>
      <c r="AD115" s="12">
        <f t="shared" si="45"/>
        <v>7690.0575752251771</v>
      </c>
      <c r="AE115" s="13">
        <f t="shared" si="46"/>
        <v>138.52331595309735</v>
      </c>
      <c r="AF115" s="12">
        <f t="shared" si="47"/>
        <v>277.0466319061947</v>
      </c>
      <c r="AG115" s="12">
        <f t="shared" si="65"/>
        <v>600.26770246342187</v>
      </c>
      <c r="AH115" s="12">
        <f t="shared" si="48"/>
        <v>7203.212429561062</v>
      </c>
      <c r="AI115" s="13">
        <f t="shared" si="49"/>
        <v>129.72131282367141</v>
      </c>
      <c r="AJ115" s="12">
        <f t="shared" si="50"/>
        <v>259.44262564734282</v>
      </c>
      <c r="AK115" s="12">
        <f t="shared" si="66"/>
        <v>562.12568890257614</v>
      </c>
      <c r="AL115" s="12">
        <f t="shared" si="51"/>
        <v>6745.5082668309133</v>
      </c>
    </row>
    <row r="116" spans="1:38" ht="11.5" thickTop="1" thickBot="1" x14ac:dyDescent="0.3">
      <c r="A116" s="33">
        <v>150000</v>
      </c>
      <c r="B116" s="27">
        <f t="shared" si="52"/>
        <v>7500</v>
      </c>
      <c r="C116" s="27">
        <f t="shared" si="72"/>
        <v>4023.2</v>
      </c>
      <c r="D116" s="35">
        <f t="shared" si="70"/>
        <v>11523.2</v>
      </c>
      <c r="E116" s="29">
        <f t="shared" si="73"/>
        <v>142500</v>
      </c>
      <c r="F116" s="30">
        <v>30</v>
      </c>
      <c r="G116" s="13">
        <f t="shared" si="53"/>
        <v>241.38736229578655</v>
      </c>
      <c r="H116" s="12">
        <f t="shared" si="54"/>
        <v>482.77472459157309</v>
      </c>
      <c r="I116" s="12">
        <f t="shared" si="55"/>
        <v>1046.0119032817418</v>
      </c>
      <c r="J116" s="12">
        <f t="shared" si="56"/>
        <v>12552.1428393809</v>
      </c>
      <c r="K116" s="13">
        <f t="shared" si="57"/>
        <v>218.69383302815882</v>
      </c>
      <c r="L116" s="12">
        <f t="shared" si="58"/>
        <v>437.38766605631764</v>
      </c>
      <c r="M116" s="12">
        <f t="shared" si="59"/>
        <v>947.67327645535488</v>
      </c>
      <c r="N116" s="12">
        <f t="shared" si="60"/>
        <v>11372.079317464259</v>
      </c>
      <c r="O116" s="13">
        <f t="shared" si="61"/>
        <v>197.15988423292433</v>
      </c>
      <c r="P116" s="12">
        <f t="shared" si="62"/>
        <v>394.31976846584865</v>
      </c>
      <c r="Q116" s="12">
        <f t="shared" si="63"/>
        <v>854.35949834267205</v>
      </c>
      <c r="R116" s="12">
        <f t="shared" si="64"/>
        <v>10252.313980112065</v>
      </c>
      <c r="S116" s="13">
        <f t="shared" si="37"/>
        <v>176.61212548734076</v>
      </c>
      <c r="T116" s="12">
        <f t="shared" si="38"/>
        <v>353.22425097468152</v>
      </c>
      <c r="U116" s="12">
        <f t="shared" si="67"/>
        <v>765.31921044514343</v>
      </c>
      <c r="V116" s="12">
        <f t="shared" si="39"/>
        <v>9183.8305253417202</v>
      </c>
      <c r="W116" s="13">
        <f t="shared" si="40"/>
        <v>156.92035958859989</v>
      </c>
      <c r="X116" s="12">
        <f t="shared" si="41"/>
        <v>313.84071917719979</v>
      </c>
      <c r="Y116" s="12">
        <f t="shared" si="68"/>
        <v>679.98822488393284</v>
      </c>
      <c r="Z116" s="12">
        <f t="shared" si="42"/>
        <v>8159.8586986071941</v>
      </c>
      <c r="AA116" s="13">
        <f t="shared" si="43"/>
        <v>138.6428649379539</v>
      </c>
      <c r="AB116" s="12">
        <f t="shared" si="44"/>
        <v>277.2857298759078</v>
      </c>
      <c r="AC116" s="12">
        <f t="shared" si="69"/>
        <v>600.78574806446693</v>
      </c>
      <c r="AD116" s="12">
        <f t="shared" si="45"/>
        <v>7209.4289767736027</v>
      </c>
      <c r="AE116" s="13">
        <f t="shared" si="46"/>
        <v>129.86560870602878</v>
      </c>
      <c r="AF116" s="12">
        <f t="shared" si="47"/>
        <v>259.73121741205756</v>
      </c>
      <c r="AG116" s="12">
        <f t="shared" si="65"/>
        <v>562.75097105945804</v>
      </c>
      <c r="AH116" s="12">
        <f t="shared" si="48"/>
        <v>6753.0116527134969</v>
      </c>
      <c r="AI116" s="13">
        <f t="shared" si="49"/>
        <v>121.61373077219196</v>
      </c>
      <c r="AJ116" s="12">
        <f t="shared" si="50"/>
        <v>243.22746154438391</v>
      </c>
      <c r="AK116" s="12">
        <f t="shared" si="66"/>
        <v>526.99283334616518</v>
      </c>
      <c r="AL116" s="12">
        <f t="shared" si="51"/>
        <v>6323.9140001539818</v>
      </c>
    </row>
    <row r="117" spans="1:38" ht="11" thickTop="1" x14ac:dyDescent="0.25"/>
  </sheetData>
  <sheetProtection algorithmName="SHA-512" hashValue="EG0hmzVIevmPN0PIzJVYVNMvEI3zqNyPhT9c3WTIfC7qpbwc0UFp/4a575rVgczaFyqfBbG2RQbtj3lwnsw+zw==" saltValue="OPIGFagqCVaxIPqgvNwnIQ==" spinCount="100000" sheet="1" objects="1" scenarios="1"/>
  <mergeCells count="1">
    <mergeCell ref="A1:A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Loan Amounts, 20% deposit</vt:lpstr>
      <vt:lpstr>Loan Amounts, 10% deposit</vt:lpstr>
      <vt:lpstr>Loan Amounts, 5% deposit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</dc:creator>
  <cp:lastModifiedBy>Erin Collimore</cp:lastModifiedBy>
  <cp:lastPrinted>2018-12-18T03:22:44Z</cp:lastPrinted>
  <dcterms:created xsi:type="dcterms:W3CDTF">2018-12-18T02:40:31Z</dcterms:created>
  <dcterms:modified xsi:type="dcterms:W3CDTF">2021-10-06T11:48:34Z</dcterms:modified>
</cp:coreProperties>
</file>